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培养计划表" sheetId="1" r:id="rId1"/>
    <sheet name="各学期学时" sheetId="2" r:id="rId2"/>
    <sheet name="学科学时比例" sheetId="3" r:id="rId3"/>
  </sheets>
  <definedNames>
    <definedName name="_xlnm.Print_Area" localSheetId="0">'培养计划表'!$A$1:$U$67</definedName>
  </definedNames>
  <calcPr fullCalcOnLoad="1"/>
</workbook>
</file>

<file path=xl/sharedStrings.xml><?xml version="1.0" encoding="utf-8"?>
<sst xmlns="http://schemas.openxmlformats.org/spreadsheetml/2006/main" count="356" uniqueCount="205">
  <si>
    <t>创新课程</t>
  </si>
  <si>
    <t>开放实验</t>
  </si>
  <si>
    <t>综合测评</t>
  </si>
  <si>
    <t>马克思院</t>
  </si>
  <si>
    <t>中国近现代史纲要</t>
  </si>
  <si>
    <t>马克思主义基本原理</t>
  </si>
  <si>
    <t>毛泽东思想和中国特色社会主义理论体系概论</t>
  </si>
  <si>
    <t>112106-9</t>
  </si>
  <si>
    <t>形势与政策1-4</t>
  </si>
  <si>
    <t>课
程
类
别</t>
  </si>
  <si>
    <t>课
程
性
质</t>
  </si>
  <si>
    <t>课程
编号</t>
  </si>
  <si>
    <t>课程名称</t>
  </si>
  <si>
    <t>总
学
分</t>
  </si>
  <si>
    <t>总
学
时</t>
  </si>
  <si>
    <t>理
论
授
课
学
时</t>
  </si>
  <si>
    <t>实践教学</t>
  </si>
  <si>
    <t xml:space="preserve">各 学 期 学 时 </t>
  </si>
  <si>
    <t>考
核
方
式</t>
  </si>
  <si>
    <t>开课
部门</t>
  </si>
  <si>
    <t>实
验
学
时</t>
  </si>
  <si>
    <t>上
机
学
时</t>
  </si>
  <si>
    <t>实
践
学
时</t>
  </si>
  <si>
    <t>实践学周</t>
  </si>
  <si>
    <t>一</t>
  </si>
  <si>
    <t>二</t>
  </si>
  <si>
    <t>三</t>
  </si>
  <si>
    <t>四</t>
  </si>
  <si>
    <t>五</t>
  </si>
  <si>
    <t>六</t>
  </si>
  <si>
    <t>七</t>
  </si>
  <si>
    <t>八</t>
  </si>
  <si>
    <t>思想道德修养与法律基础</t>
  </si>
  <si>
    <t>闭卷</t>
  </si>
  <si>
    <t>外语院</t>
  </si>
  <si>
    <t>113101-4</t>
  </si>
  <si>
    <t>体育1-4</t>
  </si>
  <si>
    <t>体育部</t>
  </si>
  <si>
    <t>理学院</t>
  </si>
  <si>
    <t>线性代数</t>
  </si>
  <si>
    <t>概率与数理统计</t>
  </si>
  <si>
    <t>大学物理实验</t>
  </si>
  <si>
    <t>计通院</t>
  </si>
  <si>
    <t>小       计</t>
  </si>
  <si>
    <t>表二</t>
  </si>
  <si>
    <t>小      计</t>
  </si>
  <si>
    <t>表三</t>
  </si>
  <si>
    <t>创新与创业教育</t>
  </si>
  <si>
    <t>总学时(学周)</t>
  </si>
  <si>
    <t xml:space="preserve">各 学 期 学 时（学周） </t>
  </si>
  <si>
    <t xml:space="preserve">各 学 期 学 时（学周） </t>
  </si>
  <si>
    <t>综合测评</t>
  </si>
  <si>
    <t>经管院</t>
  </si>
  <si>
    <t>军训</t>
  </si>
  <si>
    <r>
      <t>2</t>
    </r>
    <r>
      <rPr>
        <sz val="9"/>
        <rFont val="宋体"/>
        <family val="0"/>
      </rPr>
      <t>周</t>
    </r>
  </si>
  <si>
    <t>必修课</t>
  </si>
  <si>
    <t>选修课</t>
  </si>
  <si>
    <t>通识与公共基础课程</t>
  </si>
  <si>
    <t>学科基础课程</t>
  </si>
  <si>
    <t>专业课程</t>
  </si>
  <si>
    <t>选修课</t>
  </si>
  <si>
    <t>军事教研室</t>
  </si>
  <si>
    <t>学生处</t>
  </si>
  <si>
    <t>16+20(课外)</t>
  </si>
  <si>
    <t>计算机与C程序设计基础</t>
  </si>
  <si>
    <r>
      <t>C程序设计</t>
    </r>
  </si>
  <si>
    <t>科研创新训练Ⅱ</t>
  </si>
  <si>
    <t>科研创新训练Ⅲ</t>
  </si>
  <si>
    <t>科研创新训练Ⅳ</t>
  </si>
  <si>
    <t>科研创新训练Ⅰ</t>
  </si>
  <si>
    <t>科研创新训练Ⅴ</t>
  </si>
  <si>
    <t>至少选修 3.0 学分。
学生可在第3-7学期选修科研创新训练Ⅰ-Ⅴ五个阶段的部分训练，为了保证学生科研训练的连续性和有效性，鼓励有条件的专业指导学生完成全过程训练。</t>
  </si>
  <si>
    <t>至少获得 2.0 学分，不占总学分</t>
  </si>
  <si>
    <t>创新创业项目</t>
  </si>
  <si>
    <t>见公共选修通识类核心课程一览表</t>
  </si>
  <si>
    <t>见公共选修课一览表</t>
  </si>
  <si>
    <t>创新创业基础</t>
  </si>
  <si>
    <t>第二课堂</t>
  </si>
  <si>
    <t>Y10010</t>
  </si>
  <si>
    <t>140101</t>
  </si>
  <si>
    <t>大学英语B1-4</t>
  </si>
  <si>
    <t>高等数学B1-2</t>
  </si>
  <si>
    <t>军事理论</t>
  </si>
  <si>
    <t>材料院</t>
  </si>
  <si>
    <t>综合测评</t>
  </si>
  <si>
    <t>材料院</t>
  </si>
  <si>
    <t>033103</t>
  </si>
  <si>
    <t>金工实习B</t>
  </si>
  <si>
    <r>
      <t>2</t>
    </r>
    <r>
      <rPr>
        <sz val="9"/>
        <rFont val="宋体"/>
        <family val="0"/>
      </rPr>
      <t>周</t>
    </r>
  </si>
  <si>
    <t>综合测评</t>
  </si>
  <si>
    <t>机电院</t>
  </si>
  <si>
    <t>工程图学基础B</t>
  </si>
  <si>
    <t>闭卷</t>
  </si>
  <si>
    <t>机械制图基础及CAD</t>
  </si>
  <si>
    <t>002103</t>
  </si>
  <si>
    <r>
      <t>3</t>
    </r>
    <r>
      <rPr>
        <sz val="9"/>
        <rFont val="宋体"/>
        <family val="0"/>
      </rPr>
      <t>周</t>
    </r>
  </si>
  <si>
    <t>工程力学</t>
  </si>
  <si>
    <t>理学院</t>
  </si>
  <si>
    <t>电信院</t>
  </si>
  <si>
    <t>物理化学B</t>
  </si>
  <si>
    <t>化工院</t>
  </si>
  <si>
    <t>无机及分析化学B</t>
  </si>
  <si>
    <t>材料科学基础B</t>
  </si>
  <si>
    <t>材料院</t>
  </si>
  <si>
    <t>材料分析方法A</t>
  </si>
  <si>
    <t>无机材料性能</t>
  </si>
  <si>
    <t>闭卷</t>
  </si>
  <si>
    <t>材料院</t>
  </si>
  <si>
    <t>无机非金属材料工学</t>
  </si>
  <si>
    <t>综合测评</t>
  </si>
  <si>
    <t>001608</t>
  </si>
  <si>
    <t>001609</t>
  </si>
  <si>
    <t>认识实习</t>
  </si>
  <si>
    <r>
      <t>1</t>
    </r>
    <r>
      <rPr>
        <sz val="9"/>
        <rFont val="宋体"/>
        <family val="0"/>
      </rPr>
      <t>周</t>
    </r>
  </si>
  <si>
    <t>001610</t>
  </si>
  <si>
    <t>生产实习</t>
  </si>
  <si>
    <r>
      <t>3</t>
    </r>
    <r>
      <rPr>
        <sz val="9"/>
        <rFont val="宋体"/>
        <family val="0"/>
      </rPr>
      <t>周</t>
    </r>
  </si>
  <si>
    <t>001611</t>
  </si>
  <si>
    <t>001612</t>
  </si>
  <si>
    <t>15周</t>
  </si>
  <si>
    <t>特种水泥</t>
  </si>
  <si>
    <t>碳素材料</t>
  </si>
  <si>
    <t>新型建筑材料</t>
  </si>
  <si>
    <t>玻璃深加工技术</t>
  </si>
  <si>
    <t>综合测评</t>
  </si>
  <si>
    <t>无机非金属材料工程专业本科指导性培养计划</t>
  </si>
  <si>
    <t>粉体工程</t>
  </si>
  <si>
    <t>机械设计基础课程设计</t>
  </si>
  <si>
    <t>机械设计基础</t>
  </si>
  <si>
    <t>无机非金属材料工厂设计概论</t>
  </si>
  <si>
    <t>工程结构陶瓷</t>
  </si>
  <si>
    <t>功能陶瓷材料</t>
  </si>
  <si>
    <t>电工学基础</t>
  </si>
  <si>
    <t>262+2周</t>
  </si>
  <si>
    <r>
      <t>40+2</t>
    </r>
    <r>
      <rPr>
        <sz val="9"/>
        <rFont val="宋体"/>
        <family val="0"/>
      </rPr>
      <t>周</t>
    </r>
  </si>
  <si>
    <t>40+2周</t>
  </si>
  <si>
    <r>
      <t>15</t>
    </r>
    <r>
      <rPr>
        <sz val="9"/>
        <rFont val="宋体"/>
        <family val="0"/>
      </rPr>
      <t>周</t>
    </r>
  </si>
  <si>
    <t>15周</t>
  </si>
  <si>
    <t>总计</t>
  </si>
  <si>
    <t>398+2周</t>
  </si>
  <si>
    <t>272+2周</t>
  </si>
  <si>
    <t>15周</t>
  </si>
  <si>
    <t>选择跨学科门类课程。限定选修《大学语文》(第一学期)、《大学写作》(第二学期)、《环境保护与可持续发展》、《技术经济分析》、《安全技术与管理概论》、《跨文化交流与国际视野》六门课程。</t>
  </si>
  <si>
    <r>
      <t>208+3</t>
    </r>
    <r>
      <rPr>
        <sz val="9"/>
        <rFont val="宋体"/>
        <family val="0"/>
      </rPr>
      <t>周</t>
    </r>
  </si>
  <si>
    <r>
      <t>192+3</t>
    </r>
    <r>
      <rPr>
        <sz val="9"/>
        <rFont val="宋体"/>
        <family val="0"/>
      </rPr>
      <t>周</t>
    </r>
  </si>
  <si>
    <r>
      <t>2</t>
    </r>
    <r>
      <rPr>
        <sz val="12"/>
        <rFont val="宋体"/>
        <family val="0"/>
      </rPr>
      <t>08</t>
    </r>
    <r>
      <rPr>
        <sz val="12"/>
        <rFont val="宋体"/>
        <family val="0"/>
      </rPr>
      <t>+3周</t>
    </r>
  </si>
  <si>
    <r>
      <t>3</t>
    </r>
    <r>
      <rPr>
        <sz val="12"/>
        <rFont val="宋体"/>
        <family val="0"/>
      </rPr>
      <t>74</t>
    </r>
    <r>
      <rPr>
        <sz val="12"/>
        <rFont val="宋体"/>
        <family val="0"/>
      </rPr>
      <t>+3周</t>
    </r>
  </si>
  <si>
    <t>001607</t>
  </si>
  <si>
    <r>
      <t>744+7</t>
    </r>
    <r>
      <rPr>
        <sz val="9"/>
        <rFont val="宋体"/>
        <family val="0"/>
      </rPr>
      <t>周</t>
    </r>
  </si>
  <si>
    <r>
      <t>208+2</t>
    </r>
    <r>
      <rPr>
        <sz val="9"/>
        <rFont val="宋体"/>
        <family val="0"/>
      </rPr>
      <t>周</t>
    </r>
  </si>
  <si>
    <t>无机非金属材料工程专业本科指导性培养计划</t>
  </si>
  <si>
    <t>课程类别</t>
  </si>
  <si>
    <t>课程性质</t>
  </si>
  <si>
    <t>学分</t>
  </si>
  <si>
    <t>学时</t>
  </si>
  <si>
    <t>理论教学</t>
  </si>
  <si>
    <t>实践教学</t>
  </si>
  <si>
    <r>
      <t>实践教学占学分比例（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</si>
  <si>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r>
      <t>实践教学占学时比例（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</si>
  <si>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学周</t>
  </si>
  <si>
    <t>通识与公共基础课程</t>
  </si>
  <si>
    <t>必修课</t>
  </si>
  <si>
    <t>公共选修课</t>
  </si>
  <si>
    <t>专业课程</t>
  </si>
  <si>
    <t>专业必修课</t>
  </si>
  <si>
    <t>专业选修课</t>
  </si>
  <si>
    <t>创新与创业教育课程</t>
  </si>
  <si>
    <t>选修课</t>
  </si>
  <si>
    <r>
      <t>合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>计</t>
    </r>
  </si>
  <si>
    <t>学科基础课程</t>
  </si>
  <si>
    <t>创新创业必修课</t>
  </si>
  <si>
    <r>
      <t>6</t>
    </r>
    <r>
      <rPr>
        <sz val="12"/>
        <rFont val="宋体"/>
        <family val="0"/>
      </rPr>
      <t>4</t>
    </r>
    <r>
      <rPr>
        <sz val="12"/>
        <rFont val="宋体"/>
        <family val="0"/>
      </rPr>
      <t>+</t>
    </r>
    <r>
      <rPr>
        <sz val="12"/>
        <rFont val="宋体"/>
        <family val="0"/>
      </rPr>
      <t>6</t>
    </r>
    <r>
      <rPr>
        <sz val="12"/>
        <rFont val="宋体"/>
        <family val="0"/>
      </rPr>
      <t>周</t>
    </r>
  </si>
  <si>
    <r>
      <t>1</t>
    </r>
    <r>
      <rPr>
        <sz val="12"/>
        <rFont val="宋体"/>
        <family val="0"/>
      </rPr>
      <t>92</t>
    </r>
    <r>
      <rPr>
        <sz val="12"/>
        <rFont val="宋体"/>
        <family val="0"/>
      </rPr>
      <t>+</t>
    </r>
    <r>
      <rPr>
        <sz val="12"/>
        <rFont val="宋体"/>
        <family val="0"/>
      </rPr>
      <t>6</t>
    </r>
    <r>
      <rPr>
        <sz val="12"/>
        <rFont val="宋体"/>
        <family val="0"/>
      </rPr>
      <t>周</t>
    </r>
  </si>
  <si>
    <r>
      <t>2</t>
    </r>
    <r>
      <rPr>
        <sz val="12"/>
        <rFont val="宋体"/>
        <family val="0"/>
      </rPr>
      <t>08</t>
    </r>
    <r>
      <rPr>
        <sz val="12"/>
        <rFont val="宋体"/>
        <family val="0"/>
      </rPr>
      <t>+2周</t>
    </r>
  </si>
  <si>
    <r>
      <t>1</t>
    </r>
    <r>
      <rPr>
        <sz val="12"/>
        <rFont val="宋体"/>
        <family val="0"/>
      </rPr>
      <t>92</t>
    </r>
    <r>
      <rPr>
        <sz val="12"/>
        <rFont val="宋体"/>
        <family val="0"/>
      </rPr>
      <t>+3周</t>
    </r>
  </si>
  <si>
    <t>通识</t>
  </si>
  <si>
    <t>学科基础</t>
  </si>
  <si>
    <t>专业必修</t>
  </si>
  <si>
    <t>选修</t>
  </si>
  <si>
    <t>创新</t>
  </si>
  <si>
    <t>310+2周</t>
  </si>
  <si>
    <r>
      <t>256</t>
    </r>
    <r>
      <rPr>
        <sz val="12"/>
        <rFont val="宋体"/>
        <family val="0"/>
      </rPr>
      <t>+3周</t>
    </r>
  </si>
  <si>
    <t>总计折合课时</t>
  </si>
  <si>
    <t>复合材料</t>
  </si>
  <si>
    <t>计算材料学</t>
  </si>
  <si>
    <t>无机专业外语</t>
  </si>
  <si>
    <t>无机材料制备与性能综合实验</t>
  </si>
  <si>
    <t>无机材料工程设计</t>
  </si>
  <si>
    <t>毕业设计(论文）</t>
  </si>
  <si>
    <t>热工基础及设备</t>
  </si>
  <si>
    <t>热工设备课程设计</t>
  </si>
  <si>
    <t>材料新型制备技术</t>
  </si>
  <si>
    <t xml:space="preserve"> 注：体育实践即分散进行。</t>
  </si>
  <si>
    <r>
      <t>111145-</t>
    </r>
    <r>
      <rPr>
        <sz val="9"/>
        <rFont val="宋体"/>
        <family val="0"/>
      </rPr>
      <t>8</t>
    </r>
  </si>
  <si>
    <t>031103</t>
  </si>
  <si>
    <r>
      <t>109133-</t>
    </r>
    <r>
      <rPr>
        <sz val="9"/>
        <rFont val="宋体"/>
        <family val="0"/>
      </rPr>
      <t>4</t>
    </r>
  </si>
  <si>
    <t>大学物理A</t>
  </si>
  <si>
    <r>
      <t>1160+2</t>
    </r>
    <r>
      <rPr>
        <sz val="9"/>
        <rFont val="宋体"/>
        <family val="0"/>
      </rPr>
      <t>周</t>
    </r>
  </si>
  <si>
    <r>
      <t>304+2</t>
    </r>
    <r>
      <rPr>
        <sz val="9"/>
        <rFont val="宋体"/>
        <family val="0"/>
      </rPr>
      <t>周</t>
    </r>
  </si>
  <si>
    <t>思想政治理论课程实践</t>
  </si>
  <si>
    <t>实践学时如上，在理论课对应的开课学期分散进行，不占总学分。</t>
  </si>
  <si>
    <t>无机专业导论</t>
  </si>
  <si>
    <r>
      <t>376+22</t>
    </r>
    <r>
      <rPr>
        <sz val="9"/>
        <rFont val="宋体"/>
        <family val="0"/>
      </rPr>
      <t>周</t>
    </r>
  </si>
  <si>
    <r>
      <t>136+3</t>
    </r>
    <r>
      <rPr>
        <sz val="9"/>
        <rFont val="宋体"/>
        <family val="0"/>
      </rPr>
      <t>周</t>
    </r>
  </si>
  <si>
    <r>
      <t xml:space="preserve">至少选 </t>
    </r>
    <r>
      <rPr>
        <sz val="9"/>
        <rFont val="宋体"/>
        <family val="0"/>
      </rPr>
      <t>8</t>
    </r>
    <r>
      <rPr>
        <sz val="9"/>
        <rFont val="宋体"/>
        <family val="0"/>
      </rPr>
      <t xml:space="preserve"> 学分</t>
    </r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</si>
</sst>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0_);[Red]\(0\)"/>
    <numFmt numFmtId="190" formatCode="0.0_ "/>
    <numFmt numFmtId="191" formatCode="0.00_ "/>
    <numFmt numFmtId="192" formatCode="0_);\(0\)"/>
    <numFmt numFmtId="193" formatCode="0.00_);\(0.00\)"/>
    <numFmt numFmtId="194" formatCode="0_ "/>
  </numFmts>
  <fonts count="33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6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sz val="9"/>
      <name val="Times New Roman"/>
      <family val="1"/>
    </font>
    <font>
      <i/>
      <sz val="9"/>
      <name val="宋体"/>
      <family val="0"/>
    </font>
    <font>
      <sz val="10"/>
      <name val="宋体"/>
      <family val="0"/>
    </font>
    <font>
      <sz val="9"/>
      <color indexed="10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9" fontId="0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88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wrapText="1"/>
    </xf>
    <xf numFmtId="0" fontId="6" fillId="0" borderId="10" xfId="40" applyNumberFormat="1" applyFont="1" applyFill="1" applyBorder="1" applyAlignment="1">
      <alignment horizontal="center" vertical="center" shrinkToFit="1"/>
      <protection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192" fontId="6" fillId="0" borderId="10" xfId="40" applyNumberFormat="1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shrinkToFit="1"/>
    </xf>
    <xf numFmtId="189" fontId="7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189" fontId="2" fillId="0" borderId="10" xfId="40" applyNumberFormat="1" applyFont="1" applyFill="1" applyBorder="1" applyAlignment="1">
      <alignment horizontal="left" vertical="center" shrinkToFit="1"/>
      <protection/>
    </xf>
    <xf numFmtId="0" fontId="2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88" fontId="6" fillId="0" borderId="13" xfId="0" applyNumberFormat="1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9" fontId="7" fillId="0" borderId="10" xfId="0" applyNumberFormat="1" applyFont="1" applyFill="1" applyBorder="1" applyAlignment="1">
      <alignment horizontal="center" vertical="center" shrinkToFit="1"/>
    </xf>
    <xf numFmtId="49" fontId="2" fillId="0" borderId="10" xfId="40" applyFont="1" applyFill="1" applyBorder="1" applyAlignment="1">
      <alignment horizontal="left" vertical="center" shrinkToFit="1"/>
      <protection/>
    </xf>
    <xf numFmtId="188" fontId="6" fillId="0" borderId="13" xfId="0" applyNumberFormat="1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189" fontId="30" fillId="0" borderId="10" xfId="0" applyNumberFormat="1" applyFont="1" applyFill="1" applyBorder="1" applyAlignment="1">
      <alignment horizontal="center" vertical="center"/>
    </xf>
    <xf numFmtId="189" fontId="2" fillId="0" borderId="14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194" fontId="2" fillId="0" borderId="10" xfId="40" applyNumberFormat="1" applyFont="1" applyFill="1" applyBorder="1" applyAlignment="1">
      <alignment horizontal="left" vertical="center" shrinkToFit="1"/>
      <protection/>
    </xf>
    <xf numFmtId="0" fontId="2" fillId="0" borderId="10" xfId="0" applyFont="1" applyFill="1" applyBorder="1" applyAlignment="1">
      <alignment vertical="center"/>
    </xf>
    <xf numFmtId="194" fontId="2" fillId="0" borderId="10" xfId="40" applyNumberFormat="1" applyFont="1" applyFill="1" applyBorder="1" applyAlignment="1">
      <alignment horizontal="left" vertical="center" shrinkToFi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189" fontId="7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vertical="center"/>
    </xf>
    <xf numFmtId="190" fontId="6" fillId="0" borderId="10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textRotation="255"/>
    </xf>
    <xf numFmtId="0" fontId="6" fillId="0" borderId="10" xfId="0" applyFont="1" applyFill="1" applyBorder="1" applyAlignment="1">
      <alignment horizontal="center" vertical="center" wrapText="1"/>
    </xf>
    <xf numFmtId="192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90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8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shrinkToFit="1"/>
    </xf>
    <xf numFmtId="192" fontId="6" fillId="0" borderId="10" xfId="40" applyNumberFormat="1" applyFont="1" applyBorder="1" applyAlignment="1">
      <alignment horizontal="center" vertical="center" shrinkToFit="1"/>
      <protection/>
    </xf>
    <xf numFmtId="0" fontId="6" fillId="0" borderId="10" xfId="40" applyNumberFormat="1" applyFont="1" applyBorder="1" applyAlignment="1">
      <alignment horizontal="center" vertical="center" shrinkToFit="1"/>
      <protection/>
    </xf>
    <xf numFmtId="189" fontId="6" fillId="0" borderId="10" xfId="0" applyNumberFormat="1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 shrinkToFit="1"/>
    </xf>
    <xf numFmtId="18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shrinkToFit="1"/>
    </xf>
    <xf numFmtId="188" fontId="6" fillId="0" borderId="21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194" fontId="32" fillId="0" borderId="10" xfId="40" applyNumberFormat="1" applyFont="1" applyFill="1" applyBorder="1" applyAlignment="1">
      <alignment horizontal="left" vertical="center" shrinkToFit="1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1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89" fontId="2" fillId="0" borderId="15" xfId="0" applyNumberFormat="1" applyFont="1" applyFill="1" applyBorder="1" applyAlignment="1">
      <alignment horizontal="left" vertical="center" wrapText="1"/>
    </xf>
    <xf numFmtId="189" fontId="6" fillId="0" borderId="25" xfId="0" applyNumberFormat="1" applyFont="1" applyFill="1" applyBorder="1" applyAlignment="1">
      <alignment horizontal="left" vertical="center" wrapText="1"/>
    </xf>
    <xf numFmtId="189" fontId="6" fillId="0" borderId="13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31" xfId="40" applyNumberFormat="1" applyFont="1" applyBorder="1" applyAlignment="1">
      <alignment horizontal="left" vertical="center" shrinkToFit="1"/>
      <protection/>
    </xf>
    <xf numFmtId="0" fontId="2" fillId="0" borderId="32" xfId="40" applyNumberFormat="1" applyFont="1" applyBorder="1" applyAlignment="1">
      <alignment horizontal="left" vertical="center" shrinkToFit="1"/>
      <protection/>
    </xf>
    <xf numFmtId="0" fontId="2" fillId="0" borderId="21" xfId="40" applyNumberFormat="1" applyFont="1" applyBorder="1" applyAlignment="1">
      <alignment horizontal="left" vertical="center" shrinkToFit="1"/>
      <protection/>
    </xf>
    <xf numFmtId="0" fontId="31" fillId="0" borderId="33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zoomScalePageLayoutView="0" workbookViewId="0" topLeftCell="A49">
      <selection activeCell="L59" sqref="L59"/>
    </sheetView>
  </sheetViews>
  <sheetFormatPr defaultColWidth="9.00390625" defaultRowHeight="14.25"/>
  <cols>
    <col min="1" max="1" width="2.25390625" style="2" customWidth="1"/>
    <col min="2" max="2" width="2.625" style="2" customWidth="1"/>
    <col min="3" max="3" width="7.625" style="2" customWidth="1"/>
    <col min="4" max="4" width="20.875" style="2" customWidth="1"/>
    <col min="5" max="5" width="3.875" style="7" customWidth="1"/>
    <col min="6" max="6" width="6.50390625" style="7" customWidth="1"/>
    <col min="7" max="7" width="4.25390625" style="7" customWidth="1"/>
    <col min="8" max="8" width="3.00390625" style="7" customWidth="1"/>
    <col min="9" max="9" width="2.875" style="7" customWidth="1"/>
    <col min="10" max="11" width="3.375" style="7" customWidth="1"/>
    <col min="12" max="12" width="9.125" style="7" customWidth="1"/>
    <col min="13" max="15" width="4.875" style="7" customWidth="1"/>
    <col min="16" max="16" width="6.50390625" style="7" customWidth="1"/>
    <col min="17" max="18" width="5.625" style="7" customWidth="1"/>
    <col min="19" max="19" width="6.875" style="7" customWidth="1"/>
    <col min="20" max="20" width="8.125" style="2" customWidth="1"/>
    <col min="21" max="21" width="7.50390625" style="2" customWidth="1"/>
    <col min="22" max="22" width="13.125" style="2" customWidth="1"/>
    <col min="23" max="16384" width="9.00390625" style="2" customWidth="1"/>
  </cols>
  <sheetData>
    <row r="1" spans="1:21" ht="28.5" customHeight="1">
      <c r="A1" s="164" t="s">
        <v>125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21" ht="18" customHeight="1">
      <c r="A2" s="3"/>
      <c r="B2" s="166"/>
      <c r="C2" s="166"/>
      <c r="D2" s="16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66"/>
      <c r="S2" s="166"/>
      <c r="T2" s="4"/>
      <c r="U2" s="5"/>
    </row>
    <row r="3" spans="1:21" ht="24" customHeight="1">
      <c r="A3" s="167" t="s">
        <v>9</v>
      </c>
      <c r="B3" s="167" t="s">
        <v>10</v>
      </c>
      <c r="C3" s="167" t="s">
        <v>11</v>
      </c>
      <c r="D3" s="167" t="s">
        <v>12</v>
      </c>
      <c r="E3" s="167" t="s">
        <v>13</v>
      </c>
      <c r="F3" s="167" t="s">
        <v>48</v>
      </c>
      <c r="G3" s="167" t="s">
        <v>15</v>
      </c>
      <c r="H3" s="169" t="s">
        <v>16</v>
      </c>
      <c r="I3" s="169"/>
      <c r="J3" s="169"/>
      <c r="K3" s="170"/>
      <c r="L3" s="168" t="s">
        <v>49</v>
      </c>
      <c r="M3" s="168"/>
      <c r="N3" s="168"/>
      <c r="O3" s="168"/>
      <c r="P3" s="168"/>
      <c r="Q3" s="168"/>
      <c r="R3" s="168"/>
      <c r="S3" s="168"/>
      <c r="T3" s="167" t="s">
        <v>18</v>
      </c>
      <c r="U3" s="179" t="s">
        <v>19</v>
      </c>
    </row>
    <row r="4" spans="1:21" ht="59.25" customHeight="1">
      <c r="A4" s="168"/>
      <c r="B4" s="167"/>
      <c r="C4" s="168"/>
      <c r="D4" s="168"/>
      <c r="E4" s="168"/>
      <c r="F4" s="168"/>
      <c r="G4" s="167"/>
      <c r="H4" s="9" t="s">
        <v>20</v>
      </c>
      <c r="I4" s="8" t="s">
        <v>21</v>
      </c>
      <c r="J4" s="8" t="s">
        <v>22</v>
      </c>
      <c r="K4" s="8" t="s">
        <v>23</v>
      </c>
      <c r="L4" s="1" t="s">
        <v>24</v>
      </c>
      <c r="M4" s="1" t="s">
        <v>25</v>
      </c>
      <c r="N4" s="1" t="s">
        <v>26</v>
      </c>
      <c r="O4" s="1" t="s">
        <v>27</v>
      </c>
      <c r="P4" s="1" t="s">
        <v>28</v>
      </c>
      <c r="Q4" s="1" t="s">
        <v>29</v>
      </c>
      <c r="R4" s="1" t="s">
        <v>30</v>
      </c>
      <c r="S4" s="1" t="s">
        <v>31</v>
      </c>
      <c r="T4" s="168"/>
      <c r="U4" s="179"/>
    </row>
    <row r="5" spans="1:21" s="10" customFormat="1" ht="15.75" customHeight="1">
      <c r="A5" s="143" t="s">
        <v>57</v>
      </c>
      <c r="B5" s="143" t="s">
        <v>55</v>
      </c>
      <c r="C5" s="117" t="s">
        <v>194</v>
      </c>
      <c r="D5" s="16" t="s">
        <v>53</v>
      </c>
      <c r="E5" s="13">
        <v>1</v>
      </c>
      <c r="F5" s="17">
        <v>2</v>
      </c>
      <c r="G5" s="17"/>
      <c r="H5" s="18"/>
      <c r="I5" s="19"/>
      <c r="J5" s="19"/>
      <c r="K5" s="20">
        <v>2</v>
      </c>
      <c r="L5" s="17" t="s">
        <v>54</v>
      </c>
      <c r="M5" s="21"/>
      <c r="N5" s="22"/>
      <c r="O5" s="22"/>
      <c r="P5" s="22"/>
      <c r="Q5" s="22"/>
      <c r="R5" s="22"/>
      <c r="S5" s="22"/>
      <c r="T5" s="23" t="s">
        <v>2</v>
      </c>
      <c r="U5" s="24" t="s">
        <v>62</v>
      </c>
    </row>
    <row r="6" spans="1:21" s="10" customFormat="1" ht="15.75" customHeight="1">
      <c r="A6" s="144"/>
      <c r="B6" s="144"/>
      <c r="C6" s="25" t="s">
        <v>79</v>
      </c>
      <c r="D6" s="16" t="s">
        <v>82</v>
      </c>
      <c r="E6" s="13">
        <v>1</v>
      </c>
      <c r="F6" s="17">
        <v>36</v>
      </c>
      <c r="G6" s="17">
        <v>16</v>
      </c>
      <c r="H6" s="18"/>
      <c r="I6" s="19"/>
      <c r="J6" s="19"/>
      <c r="K6" s="20"/>
      <c r="L6" s="26" t="s">
        <v>63</v>
      </c>
      <c r="M6" s="21"/>
      <c r="N6" s="22"/>
      <c r="O6" s="22"/>
      <c r="P6" s="22"/>
      <c r="Q6" s="22"/>
      <c r="R6" s="22"/>
      <c r="S6" s="22"/>
      <c r="T6" s="23" t="s">
        <v>2</v>
      </c>
      <c r="U6" s="27" t="s">
        <v>61</v>
      </c>
    </row>
    <row r="7" spans="1:21" s="10" customFormat="1" ht="15.75" customHeight="1">
      <c r="A7" s="135"/>
      <c r="B7" s="135"/>
      <c r="C7" s="28">
        <v>112125</v>
      </c>
      <c r="D7" s="29" t="s">
        <v>32</v>
      </c>
      <c r="E7" s="13">
        <v>2</v>
      </c>
      <c r="F7" s="17">
        <v>48</v>
      </c>
      <c r="G7" s="17">
        <v>32</v>
      </c>
      <c r="H7" s="17"/>
      <c r="I7" s="20"/>
      <c r="J7" s="112">
        <v>16</v>
      </c>
      <c r="K7" s="112"/>
      <c r="L7" s="113">
        <v>48</v>
      </c>
      <c r="M7" s="113"/>
      <c r="N7" s="113"/>
      <c r="O7" s="113"/>
      <c r="P7" s="30"/>
      <c r="Q7" s="30"/>
      <c r="R7" s="30"/>
      <c r="S7" s="30"/>
      <c r="T7" s="23" t="s">
        <v>2</v>
      </c>
      <c r="U7" s="27" t="s">
        <v>3</v>
      </c>
    </row>
    <row r="8" spans="1:21" s="10" customFormat="1" ht="15.75" customHeight="1">
      <c r="A8" s="135"/>
      <c r="B8" s="135"/>
      <c r="C8" s="28">
        <v>112126</v>
      </c>
      <c r="D8" s="29" t="s">
        <v>4</v>
      </c>
      <c r="E8" s="13">
        <v>1.5</v>
      </c>
      <c r="F8" s="17">
        <v>32</v>
      </c>
      <c r="G8" s="17">
        <v>24</v>
      </c>
      <c r="H8" s="17"/>
      <c r="I8" s="20"/>
      <c r="J8" s="112">
        <v>8</v>
      </c>
      <c r="K8" s="112"/>
      <c r="L8" s="113"/>
      <c r="M8" s="113">
        <v>32</v>
      </c>
      <c r="N8" s="113"/>
      <c r="O8" s="113"/>
      <c r="P8" s="30"/>
      <c r="Q8" s="30"/>
      <c r="R8" s="30"/>
      <c r="S8" s="30"/>
      <c r="T8" s="23" t="s">
        <v>2</v>
      </c>
      <c r="U8" s="27" t="s">
        <v>3</v>
      </c>
    </row>
    <row r="9" spans="1:21" s="10" customFormat="1" ht="15.75" customHeight="1">
      <c r="A9" s="135"/>
      <c r="B9" s="135"/>
      <c r="C9" s="28">
        <v>112127</v>
      </c>
      <c r="D9" s="29" t="s">
        <v>5</v>
      </c>
      <c r="E9" s="13">
        <v>2.5</v>
      </c>
      <c r="F9" s="17">
        <v>48</v>
      </c>
      <c r="G9" s="17">
        <v>40</v>
      </c>
      <c r="H9" s="17"/>
      <c r="I9" s="20"/>
      <c r="J9" s="112">
        <v>8</v>
      </c>
      <c r="K9" s="112"/>
      <c r="L9" s="113"/>
      <c r="M9" s="113"/>
      <c r="N9" s="113">
        <v>48</v>
      </c>
      <c r="O9" s="113"/>
      <c r="P9" s="30"/>
      <c r="Q9" s="30"/>
      <c r="R9" s="30"/>
      <c r="S9" s="30"/>
      <c r="T9" s="23" t="s">
        <v>2</v>
      </c>
      <c r="U9" s="27" t="s">
        <v>3</v>
      </c>
    </row>
    <row r="10" spans="1:21" s="10" customFormat="1" ht="15.75" customHeight="1">
      <c r="A10" s="135"/>
      <c r="B10" s="135"/>
      <c r="C10" s="28">
        <v>112128</v>
      </c>
      <c r="D10" s="29" t="s">
        <v>6</v>
      </c>
      <c r="E10" s="13">
        <v>4</v>
      </c>
      <c r="F10" s="17">
        <v>96</v>
      </c>
      <c r="G10" s="17">
        <v>64</v>
      </c>
      <c r="H10" s="17"/>
      <c r="I10" s="20"/>
      <c r="J10" s="112">
        <v>32</v>
      </c>
      <c r="K10" s="112"/>
      <c r="L10" s="113"/>
      <c r="M10" s="113"/>
      <c r="N10" s="113"/>
      <c r="O10" s="114">
        <v>96</v>
      </c>
      <c r="P10" s="30"/>
      <c r="Q10" s="30"/>
      <c r="R10" s="30"/>
      <c r="S10" s="30"/>
      <c r="T10" s="23" t="s">
        <v>2</v>
      </c>
      <c r="U10" s="27" t="s">
        <v>3</v>
      </c>
    </row>
    <row r="11" spans="1:21" s="10" customFormat="1" ht="15.75" customHeight="1">
      <c r="A11" s="135"/>
      <c r="B11" s="135"/>
      <c r="C11" s="28" t="s">
        <v>7</v>
      </c>
      <c r="D11" s="29" t="s">
        <v>8</v>
      </c>
      <c r="E11" s="13">
        <v>2</v>
      </c>
      <c r="F11" s="17">
        <v>32</v>
      </c>
      <c r="G11" s="17">
        <v>32</v>
      </c>
      <c r="H11" s="17"/>
      <c r="I11" s="17"/>
      <c r="J11" s="17"/>
      <c r="K11" s="17"/>
      <c r="L11" s="17">
        <v>8</v>
      </c>
      <c r="M11" s="17"/>
      <c r="N11" s="17"/>
      <c r="O11" s="17">
        <v>8</v>
      </c>
      <c r="P11" s="30"/>
      <c r="Q11" s="30">
        <v>8</v>
      </c>
      <c r="R11" s="30">
        <v>8</v>
      </c>
      <c r="S11" s="30"/>
      <c r="T11" s="23" t="s">
        <v>2</v>
      </c>
      <c r="U11" s="27" t="s">
        <v>3</v>
      </c>
    </row>
    <row r="12" spans="1:21" s="10" customFormat="1" ht="15.75" customHeight="1">
      <c r="A12" s="135"/>
      <c r="B12" s="135"/>
      <c r="C12" s="28"/>
      <c r="D12" s="118" t="s">
        <v>199</v>
      </c>
      <c r="E12" s="119">
        <v>4</v>
      </c>
      <c r="F12" s="113"/>
      <c r="G12" s="113"/>
      <c r="H12" s="113"/>
      <c r="I12" s="113"/>
      <c r="J12" s="113"/>
      <c r="K12" s="113"/>
      <c r="L12" s="181" t="s">
        <v>200</v>
      </c>
      <c r="M12" s="182"/>
      <c r="N12" s="182"/>
      <c r="O12" s="182"/>
      <c r="P12" s="182"/>
      <c r="Q12" s="182"/>
      <c r="R12" s="182"/>
      <c r="S12" s="182"/>
      <c r="T12" s="182"/>
      <c r="U12" s="183"/>
    </row>
    <row r="13" spans="1:21" s="10" customFormat="1" ht="15.75" customHeight="1">
      <c r="A13" s="135"/>
      <c r="B13" s="135"/>
      <c r="C13" s="32" t="s">
        <v>193</v>
      </c>
      <c r="D13" s="33" t="s">
        <v>80</v>
      </c>
      <c r="E13" s="34">
        <v>16</v>
      </c>
      <c r="F13" s="17">
        <v>256</v>
      </c>
      <c r="G13" s="71">
        <v>192</v>
      </c>
      <c r="H13" s="31"/>
      <c r="I13" s="35">
        <v>64</v>
      </c>
      <c r="J13" s="36"/>
      <c r="K13" s="35"/>
      <c r="L13" s="31">
        <v>64</v>
      </c>
      <c r="M13" s="31">
        <v>64</v>
      </c>
      <c r="N13" s="31">
        <v>64</v>
      </c>
      <c r="O13" s="31">
        <v>64</v>
      </c>
      <c r="P13" s="31"/>
      <c r="Q13" s="31"/>
      <c r="R13" s="31"/>
      <c r="S13" s="31"/>
      <c r="T13" s="37" t="s">
        <v>33</v>
      </c>
      <c r="U13" s="38" t="s">
        <v>34</v>
      </c>
    </row>
    <row r="14" spans="1:21" s="10" customFormat="1" ht="15.75" customHeight="1">
      <c r="A14" s="135"/>
      <c r="B14" s="135"/>
      <c r="C14" s="39" t="s">
        <v>35</v>
      </c>
      <c r="D14" s="21" t="s">
        <v>36</v>
      </c>
      <c r="E14" s="40">
        <v>4</v>
      </c>
      <c r="F14" s="41">
        <v>144</v>
      </c>
      <c r="G14" s="86">
        <v>120</v>
      </c>
      <c r="H14" s="41"/>
      <c r="I14" s="41"/>
      <c r="J14" s="115">
        <v>24</v>
      </c>
      <c r="K14" s="116"/>
      <c r="L14" s="115">
        <v>36</v>
      </c>
      <c r="M14" s="115">
        <v>36</v>
      </c>
      <c r="N14" s="115">
        <v>36</v>
      </c>
      <c r="O14" s="115">
        <v>36</v>
      </c>
      <c r="P14" s="41"/>
      <c r="Q14" s="41"/>
      <c r="R14" s="41"/>
      <c r="S14" s="41"/>
      <c r="T14" s="42" t="s">
        <v>2</v>
      </c>
      <c r="U14" s="24" t="s">
        <v>37</v>
      </c>
    </row>
    <row r="15" spans="1:21" s="10" customFormat="1" ht="15.75" customHeight="1">
      <c r="A15" s="135"/>
      <c r="B15" s="135"/>
      <c r="C15" s="32" t="s">
        <v>195</v>
      </c>
      <c r="D15" s="33" t="s">
        <v>81</v>
      </c>
      <c r="E15" s="34">
        <v>11</v>
      </c>
      <c r="F15" s="31">
        <v>176</v>
      </c>
      <c r="G15" s="71">
        <v>176</v>
      </c>
      <c r="H15" s="31"/>
      <c r="I15" s="31"/>
      <c r="J15" s="31"/>
      <c r="K15" s="31"/>
      <c r="L15" s="43">
        <v>80</v>
      </c>
      <c r="M15" s="31">
        <v>96</v>
      </c>
      <c r="N15" s="31"/>
      <c r="O15" s="31"/>
      <c r="P15" s="31"/>
      <c r="Q15" s="31"/>
      <c r="R15" s="31"/>
      <c r="S15" s="31"/>
      <c r="T15" s="37" t="s">
        <v>33</v>
      </c>
      <c r="U15" s="38" t="s">
        <v>38</v>
      </c>
    </row>
    <row r="16" spans="1:21" s="10" customFormat="1" ht="15.75" customHeight="1">
      <c r="A16" s="135"/>
      <c r="B16" s="135"/>
      <c r="C16" s="44">
        <v>109115</v>
      </c>
      <c r="D16" s="45" t="s">
        <v>39</v>
      </c>
      <c r="E16" s="13">
        <v>2</v>
      </c>
      <c r="F16" s="31">
        <v>32</v>
      </c>
      <c r="G16" s="71">
        <v>32</v>
      </c>
      <c r="H16" s="31"/>
      <c r="I16" s="31"/>
      <c r="J16" s="31"/>
      <c r="K16" s="31"/>
      <c r="L16" s="31"/>
      <c r="M16" s="31">
        <v>32</v>
      </c>
      <c r="N16" s="31"/>
      <c r="O16" s="31"/>
      <c r="P16" s="31"/>
      <c r="Q16" s="31"/>
      <c r="R16" s="31"/>
      <c r="S16" s="31"/>
      <c r="T16" s="37" t="s">
        <v>33</v>
      </c>
      <c r="U16" s="38" t="s">
        <v>38</v>
      </c>
    </row>
    <row r="17" spans="1:21" s="10" customFormat="1" ht="15.75" customHeight="1">
      <c r="A17" s="135"/>
      <c r="B17" s="135"/>
      <c r="C17" s="46">
        <v>109102</v>
      </c>
      <c r="D17" s="47" t="s">
        <v>40</v>
      </c>
      <c r="E17" s="13">
        <v>3</v>
      </c>
      <c r="F17" s="31">
        <v>48</v>
      </c>
      <c r="G17" s="71">
        <v>48</v>
      </c>
      <c r="H17" s="31"/>
      <c r="I17" s="31"/>
      <c r="J17" s="31"/>
      <c r="K17" s="31"/>
      <c r="L17" s="31"/>
      <c r="M17" s="31"/>
      <c r="N17" s="31">
        <v>48</v>
      </c>
      <c r="O17" s="30"/>
      <c r="P17" s="31"/>
      <c r="Q17" s="31"/>
      <c r="R17" s="31"/>
      <c r="S17" s="31"/>
      <c r="T17" s="37" t="s">
        <v>33</v>
      </c>
      <c r="U17" s="38" t="s">
        <v>38</v>
      </c>
    </row>
    <row r="18" spans="1:22" s="10" customFormat="1" ht="15.75" customHeight="1">
      <c r="A18" s="135"/>
      <c r="B18" s="135"/>
      <c r="C18" s="48">
        <v>109201</v>
      </c>
      <c r="D18" s="49" t="s">
        <v>196</v>
      </c>
      <c r="E18" s="13">
        <v>6</v>
      </c>
      <c r="F18" s="31">
        <v>96</v>
      </c>
      <c r="G18" s="71">
        <v>96</v>
      </c>
      <c r="H18" s="31"/>
      <c r="I18" s="31"/>
      <c r="J18" s="31"/>
      <c r="K18" s="31"/>
      <c r="L18" s="31"/>
      <c r="M18" s="31">
        <v>96</v>
      </c>
      <c r="N18" s="31"/>
      <c r="O18" s="31"/>
      <c r="P18" s="31"/>
      <c r="Q18" s="31"/>
      <c r="R18" s="31"/>
      <c r="S18" s="31"/>
      <c r="T18" s="37" t="s">
        <v>33</v>
      </c>
      <c r="U18" s="38" t="s">
        <v>38</v>
      </c>
      <c r="V18" s="171"/>
    </row>
    <row r="19" spans="1:22" s="10" customFormat="1" ht="15.75" customHeight="1">
      <c r="A19" s="135"/>
      <c r="B19" s="135"/>
      <c r="C19" s="46">
        <v>109208</v>
      </c>
      <c r="D19" s="47" t="s">
        <v>41</v>
      </c>
      <c r="E19" s="13">
        <v>1.5</v>
      </c>
      <c r="F19" s="31">
        <v>36</v>
      </c>
      <c r="G19" s="71"/>
      <c r="H19" s="31">
        <v>36</v>
      </c>
      <c r="I19" s="31"/>
      <c r="J19" s="31"/>
      <c r="K19" s="31"/>
      <c r="L19" s="31"/>
      <c r="M19" s="31"/>
      <c r="N19" s="31">
        <v>36</v>
      </c>
      <c r="O19" s="31"/>
      <c r="P19" s="31"/>
      <c r="Q19" s="31"/>
      <c r="R19" s="31"/>
      <c r="S19" s="31"/>
      <c r="T19" s="23" t="s">
        <v>2</v>
      </c>
      <c r="U19" s="38" t="s">
        <v>38</v>
      </c>
      <c r="V19" s="172"/>
    </row>
    <row r="20" spans="1:22" s="10" customFormat="1" ht="15.75" customHeight="1">
      <c r="A20" s="135"/>
      <c r="B20" s="135"/>
      <c r="C20" s="50">
        <v>116327</v>
      </c>
      <c r="D20" s="51" t="s">
        <v>64</v>
      </c>
      <c r="E20" s="13">
        <v>2</v>
      </c>
      <c r="F20" s="31">
        <v>32</v>
      </c>
      <c r="G20" s="71">
        <v>24</v>
      </c>
      <c r="H20" s="31"/>
      <c r="I20" s="31">
        <v>8</v>
      </c>
      <c r="J20" s="31"/>
      <c r="K20" s="31"/>
      <c r="L20" s="31">
        <v>32</v>
      </c>
      <c r="M20" s="31"/>
      <c r="N20" s="31"/>
      <c r="O20" s="31"/>
      <c r="P20" s="31"/>
      <c r="Q20" s="31"/>
      <c r="R20" s="31"/>
      <c r="S20" s="31"/>
      <c r="T20" s="37" t="s">
        <v>33</v>
      </c>
      <c r="U20" s="38" t="s">
        <v>42</v>
      </c>
      <c r="V20" s="172"/>
    </row>
    <row r="21" spans="1:22" s="10" customFormat="1" ht="15.75" customHeight="1">
      <c r="A21" s="135"/>
      <c r="B21" s="135"/>
      <c r="C21" s="50">
        <v>116328</v>
      </c>
      <c r="D21" s="51" t="s">
        <v>65</v>
      </c>
      <c r="E21" s="13">
        <v>3</v>
      </c>
      <c r="F21" s="31">
        <v>48</v>
      </c>
      <c r="G21" s="71">
        <v>28</v>
      </c>
      <c r="H21" s="31"/>
      <c r="I21" s="31">
        <v>20</v>
      </c>
      <c r="J21" s="31"/>
      <c r="K21" s="31"/>
      <c r="L21" s="31"/>
      <c r="M21" s="31">
        <v>48</v>
      </c>
      <c r="N21" s="31"/>
      <c r="O21" s="31"/>
      <c r="P21" s="31"/>
      <c r="Q21" s="31"/>
      <c r="R21" s="31"/>
      <c r="S21" s="31"/>
      <c r="T21" s="37" t="s">
        <v>33</v>
      </c>
      <c r="U21" s="38" t="s">
        <v>42</v>
      </c>
      <c r="V21" s="172"/>
    </row>
    <row r="22" spans="1:21" s="10" customFormat="1" ht="15.75" customHeight="1">
      <c r="A22" s="135"/>
      <c r="B22" s="136"/>
      <c r="C22" s="180" t="s">
        <v>43</v>
      </c>
      <c r="D22" s="180"/>
      <c r="E22" s="13">
        <v>62.5</v>
      </c>
      <c r="F22" s="52" t="s">
        <v>197</v>
      </c>
      <c r="G22" s="71">
        <f>SUM(G6:G21)</f>
        <v>924</v>
      </c>
      <c r="H22" s="71">
        <f>SUM(H6:H21)</f>
        <v>36</v>
      </c>
      <c r="I22" s="71">
        <f>SUM(I6:I21)</f>
        <v>92</v>
      </c>
      <c r="J22" s="71">
        <f>SUM(J6:J21)</f>
        <v>88</v>
      </c>
      <c r="K22" s="71">
        <v>2</v>
      </c>
      <c r="L22" s="13" t="s">
        <v>198</v>
      </c>
      <c r="M22" s="31">
        <f>SUM(M8:M21)</f>
        <v>404</v>
      </c>
      <c r="N22" s="31">
        <f>SUM(N8:N21)</f>
        <v>232</v>
      </c>
      <c r="O22" s="31">
        <f>SUM(O8:O21)</f>
        <v>204</v>
      </c>
      <c r="P22" s="31"/>
      <c r="Q22" s="31">
        <f>SUM(Q5:Q20)</f>
        <v>8</v>
      </c>
      <c r="R22" s="31">
        <f>SUM(R5:R20)</f>
        <v>8</v>
      </c>
      <c r="S22" s="31"/>
      <c r="T22" s="53"/>
      <c r="U22" s="54"/>
    </row>
    <row r="23" spans="1:21" s="10" customFormat="1" ht="35.25" customHeight="1">
      <c r="A23" s="135"/>
      <c r="B23" s="134" t="s">
        <v>56</v>
      </c>
      <c r="C23" s="127" t="s">
        <v>74</v>
      </c>
      <c r="D23" s="129"/>
      <c r="E23" s="13">
        <v>6</v>
      </c>
      <c r="F23" s="31">
        <v>120</v>
      </c>
      <c r="G23" s="176" t="s">
        <v>142</v>
      </c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8"/>
    </row>
    <row r="24" spans="1:21" s="10" customFormat="1" ht="15.75" customHeight="1">
      <c r="A24" s="136"/>
      <c r="B24" s="136"/>
      <c r="C24" s="127" t="s">
        <v>75</v>
      </c>
      <c r="D24" s="129"/>
      <c r="E24" s="13">
        <v>2</v>
      </c>
      <c r="F24" s="31">
        <v>40</v>
      </c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</row>
    <row r="25" spans="1:21" s="10" customFormat="1" ht="15.75" customHeight="1">
      <c r="A25" s="184" t="s">
        <v>192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</row>
    <row r="26" spans="1:21" ht="28.5" customHeight="1">
      <c r="A26" s="162" t="s">
        <v>150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21" ht="18" customHeight="1">
      <c r="A27" s="55"/>
      <c r="B27" s="159"/>
      <c r="C27" s="159"/>
      <c r="D27" s="159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159" t="s">
        <v>44</v>
      </c>
      <c r="S27" s="159"/>
      <c r="T27" s="56"/>
      <c r="U27" s="57"/>
    </row>
    <row r="28" spans="1:21" ht="24" customHeight="1">
      <c r="A28" s="146" t="s">
        <v>9</v>
      </c>
      <c r="B28" s="146" t="s">
        <v>10</v>
      </c>
      <c r="C28" s="146" t="s">
        <v>11</v>
      </c>
      <c r="D28" s="146" t="s">
        <v>12</v>
      </c>
      <c r="E28" s="146" t="s">
        <v>13</v>
      </c>
      <c r="F28" s="146" t="s">
        <v>48</v>
      </c>
      <c r="G28" s="146" t="s">
        <v>15</v>
      </c>
      <c r="H28" s="160" t="s">
        <v>16</v>
      </c>
      <c r="I28" s="160"/>
      <c r="J28" s="160"/>
      <c r="K28" s="161"/>
      <c r="L28" s="142" t="s">
        <v>50</v>
      </c>
      <c r="M28" s="142"/>
      <c r="N28" s="142"/>
      <c r="O28" s="142"/>
      <c r="P28" s="142"/>
      <c r="Q28" s="142"/>
      <c r="R28" s="142"/>
      <c r="S28" s="142"/>
      <c r="T28" s="146" t="s">
        <v>18</v>
      </c>
      <c r="U28" s="155" t="s">
        <v>19</v>
      </c>
    </row>
    <row r="29" spans="1:21" ht="59.25" customHeight="1">
      <c r="A29" s="142"/>
      <c r="B29" s="146"/>
      <c r="C29" s="142"/>
      <c r="D29" s="142"/>
      <c r="E29" s="142"/>
      <c r="F29" s="142"/>
      <c r="G29" s="146"/>
      <c r="H29" s="59" t="s">
        <v>20</v>
      </c>
      <c r="I29" s="60" t="s">
        <v>21</v>
      </c>
      <c r="J29" s="60" t="s">
        <v>22</v>
      </c>
      <c r="K29" s="60" t="s">
        <v>23</v>
      </c>
      <c r="L29" s="58" t="s">
        <v>24</v>
      </c>
      <c r="M29" s="58" t="s">
        <v>25</v>
      </c>
      <c r="N29" s="58" t="s">
        <v>26</v>
      </c>
      <c r="O29" s="58" t="s">
        <v>27</v>
      </c>
      <c r="P29" s="58" t="s">
        <v>28</v>
      </c>
      <c r="Q29" s="58" t="s">
        <v>29</v>
      </c>
      <c r="R29" s="58" t="s">
        <v>30</v>
      </c>
      <c r="S29" s="58" t="s">
        <v>31</v>
      </c>
      <c r="T29" s="142"/>
      <c r="U29" s="155"/>
    </row>
    <row r="30" spans="1:21" s="10" customFormat="1" ht="18.75" customHeight="1">
      <c r="A30" s="143" t="s">
        <v>58</v>
      </c>
      <c r="B30" s="156" t="s">
        <v>55</v>
      </c>
      <c r="C30" s="61" t="s">
        <v>86</v>
      </c>
      <c r="D30" s="62" t="s">
        <v>87</v>
      </c>
      <c r="E30" s="13">
        <v>2</v>
      </c>
      <c r="F30" s="30">
        <v>2</v>
      </c>
      <c r="G30" s="30"/>
      <c r="H30" s="30"/>
      <c r="I30" s="30"/>
      <c r="J30" s="30"/>
      <c r="K30" s="30">
        <v>2</v>
      </c>
      <c r="L30" s="30"/>
      <c r="M30" s="30" t="s">
        <v>88</v>
      </c>
      <c r="N30" s="30"/>
      <c r="O30" s="30"/>
      <c r="P30" s="30"/>
      <c r="Q30" s="30"/>
      <c r="R30" s="30"/>
      <c r="S30" s="30"/>
      <c r="T30" s="63" t="s">
        <v>89</v>
      </c>
      <c r="U30" s="64" t="s">
        <v>90</v>
      </c>
    </row>
    <row r="31" spans="1:21" s="10" customFormat="1" ht="18.75" customHeight="1">
      <c r="A31" s="144"/>
      <c r="B31" s="156"/>
      <c r="C31" s="61">
        <v>209305</v>
      </c>
      <c r="D31" s="62" t="s">
        <v>96</v>
      </c>
      <c r="E31" s="13">
        <v>5.5</v>
      </c>
      <c r="F31" s="30">
        <v>88</v>
      </c>
      <c r="G31" s="30">
        <v>80</v>
      </c>
      <c r="H31" s="30">
        <v>8</v>
      </c>
      <c r="I31" s="30"/>
      <c r="J31" s="30"/>
      <c r="K31" s="30"/>
      <c r="L31" s="30"/>
      <c r="M31" s="30"/>
      <c r="N31" s="30">
        <v>88</v>
      </c>
      <c r="O31" s="30"/>
      <c r="P31" s="30"/>
      <c r="Q31" s="30"/>
      <c r="R31" s="30"/>
      <c r="S31" s="30"/>
      <c r="T31" s="65" t="s">
        <v>92</v>
      </c>
      <c r="U31" s="66" t="s">
        <v>97</v>
      </c>
    </row>
    <row r="32" spans="1:21" s="10" customFormat="1" ht="18.75" customHeight="1">
      <c r="A32" s="144"/>
      <c r="B32" s="156"/>
      <c r="C32" s="61">
        <v>202216</v>
      </c>
      <c r="D32" s="62" t="s">
        <v>91</v>
      </c>
      <c r="E32" s="13">
        <v>3</v>
      </c>
      <c r="F32" s="30">
        <v>48</v>
      </c>
      <c r="G32" s="30">
        <v>48</v>
      </c>
      <c r="H32" s="30"/>
      <c r="I32" s="30"/>
      <c r="J32" s="30"/>
      <c r="K32" s="30"/>
      <c r="L32" s="30">
        <v>48</v>
      </c>
      <c r="M32" s="30"/>
      <c r="N32" s="30"/>
      <c r="O32" s="30"/>
      <c r="P32" s="30"/>
      <c r="Q32" s="30"/>
      <c r="R32" s="30"/>
      <c r="S32" s="30"/>
      <c r="T32" s="65" t="s">
        <v>92</v>
      </c>
      <c r="U32" s="66" t="s">
        <v>90</v>
      </c>
    </row>
    <row r="33" spans="1:21" s="10" customFormat="1" ht="18.75" customHeight="1">
      <c r="A33" s="144"/>
      <c r="B33" s="156"/>
      <c r="C33" s="61">
        <v>202217</v>
      </c>
      <c r="D33" s="62" t="s">
        <v>93</v>
      </c>
      <c r="E33" s="13">
        <v>2.5</v>
      </c>
      <c r="F33" s="30">
        <v>40</v>
      </c>
      <c r="G33" s="30">
        <v>34</v>
      </c>
      <c r="H33" s="30"/>
      <c r="I33" s="30">
        <v>6</v>
      </c>
      <c r="J33" s="30"/>
      <c r="K33" s="30"/>
      <c r="L33" s="30"/>
      <c r="M33" s="30">
        <v>40</v>
      </c>
      <c r="N33" s="30"/>
      <c r="O33" s="30"/>
      <c r="P33" s="30"/>
      <c r="Q33" s="30"/>
      <c r="R33" s="30"/>
      <c r="S33" s="30"/>
      <c r="T33" s="65" t="s">
        <v>92</v>
      </c>
      <c r="U33" s="66" t="s">
        <v>90</v>
      </c>
    </row>
    <row r="34" spans="1:21" s="10" customFormat="1" ht="18.75" customHeight="1">
      <c r="A34" s="144"/>
      <c r="B34" s="156"/>
      <c r="C34" s="87">
        <v>202109</v>
      </c>
      <c r="D34" s="88" t="s">
        <v>128</v>
      </c>
      <c r="E34" s="13">
        <v>4</v>
      </c>
      <c r="F34" s="30">
        <v>64</v>
      </c>
      <c r="G34" s="30">
        <v>58</v>
      </c>
      <c r="H34" s="30">
        <v>6</v>
      </c>
      <c r="I34" s="30"/>
      <c r="J34" s="30"/>
      <c r="K34" s="30"/>
      <c r="L34" s="30"/>
      <c r="M34" s="30"/>
      <c r="N34" s="30"/>
      <c r="O34" s="30">
        <v>64</v>
      </c>
      <c r="P34" s="30"/>
      <c r="Q34" s="30"/>
      <c r="R34" s="30"/>
      <c r="S34" s="30"/>
      <c r="T34" s="65" t="s">
        <v>92</v>
      </c>
      <c r="U34" s="66" t="s">
        <v>90</v>
      </c>
    </row>
    <row r="35" spans="1:21" s="10" customFormat="1" ht="18.75" customHeight="1">
      <c r="A35" s="144"/>
      <c r="B35" s="156"/>
      <c r="C35" s="67" t="s">
        <v>94</v>
      </c>
      <c r="D35" s="51" t="s">
        <v>127</v>
      </c>
      <c r="E35" s="68">
        <v>3</v>
      </c>
      <c r="F35" s="30">
        <v>3</v>
      </c>
      <c r="G35" s="30"/>
      <c r="H35" s="30"/>
      <c r="I35" s="30"/>
      <c r="J35" s="30"/>
      <c r="K35" s="30">
        <v>3</v>
      </c>
      <c r="L35" s="30"/>
      <c r="M35" s="30"/>
      <c r="N35" s="30"/>
      <c r="O35" s="30" t="s">
        <v>95</v>
      </c>
      <c r="P35" s="30"/>
      <c r="Q35" s="30"/>
      <c r="R35" s="30"/>
      <c r="S35" s="30"/>
      <c r="T35" s="63" t="s">
        <v>89</v>
      </c>
      <c r="U35" s="64" t="s">
        <v>90</v>
      </c>
    </row>
    <row r="36" spans="1:21" s="10" customFormat="1" ht="18.75" customHeight="1">
      <c r="A36" s="144"/>
      <c r="B36" s="156"/>
      <c r="C36" s="61">
        <v>205164</v>
      </c>
      <c r="D36" s="49" t="s">
        <v>132</v>
      </c>
      <c r="E36" s="68">
        <f>F36/16</f>
        <v>5</v>
      </c>
      <c r="F36" s="30">
        <v>80</v>
      </c>
      <c r="G36" s="30">
        <v>64</v>
      </c>
      <c r="H36" s="30">
        <v>16</v>
      </c>
      <c r="I36" s="30"/>
      <c r="J36" s="30"/>
      <c r="K36" s="30"/>
      <c r="L36" s="30"/>
      <c r="M36" s="30"/>
      <c r="N36" s="30"/>
      <c r="O36" s="30">
        <v>80</v>
      </c>
      <c r="P36" s="30"/>
      <c r="Q36" s="68"/>
      <c r="R36" s="30"/>
      <c r="S36" s="30"/>
      <c r="T36" s="65" t="s">
        <v>92</v>
      </c>
      <c r="U36" s="66" t="s">
        <v>98</v>
      </c>
    </row>
    <row r="37" spans="1:21" s="10" customFormat="1" ht="18.75" customHeight="1">
      <c r="A37" s="144"/>
      <c r="B37" s="156"/>
      <c r="C37" s="61">
        <v>203151</v>
      </c>
      <c r="D37" s="62" t="s">
        <v>101</v>
      </c>
      <c r="E37" s="13">
        <v>6</v>
      </c>
      <c r="F37" s="30">
        <v>96</v>
      </c>
      <c r="G37" s="30">
        <v>80</v>
      </c>
      <c r="H37" s="30">
        <v>16</v>
      </c>
      <c r="I37" s="30"/>
      <c r="J37" s="30"/>
      <c r="K37" s="30"/>
      <c r="L37" s="30"/>
      <c r="M37" s="30"/>
      <c r="N37" s="30">
        <v>96</v>
      </c>
      <c r="O37" s="30"/>
      <c r="P37" s="30"/>
      <c r="Q37" s="30"/>
      <c r="R37" s="30"/>
      <c r="S37" s="30"/>
      <c r="T37" s="65" t="s">
        <v>92</v>
      </c>
      <c r="U37" s="66" t="s">
        <v>100</v>
      </c>
    </row>
    <row r="38" spans="1:21" s="10" customFormat="1" ht="18.75" customHeight="1">
      <c r="A38" s="144"/>
      <c r="B38" s="156"/>
      <c r="C38" s="61">
        <v>203111</v>
      </c>
      <c r="D38" s="69" t="s">
        <v>99</v>
      </c>
      <c r="E38" s="13">
        <v>4</v>
      </c>
      <c r="F38" s="31">
        <v>64</v>
      </c>
      <c r="G38" s="31">
        <v>56</v>
      </c>
      <c r="H38" s="31">
        <v>8</v>
      </c>
      <c r="I38" s="31"/>
      <c r="J38" s="31"/>
      <c r="K38" s="31"/>
      <c r="L38" s="31"/>
      <c r="M38" s="31"/>
      <c r="N38" s="31"/>
      <c r="O38" s="31">
        <v>64</v>
      </c>
      <c r="P38" s="31"/>
      <c r="Q38" s="31"/>
      <c r="R38" s="31"/>
      <c r="S38" s="31"/>
      <c r="T38" s="65" t="s">
        <v>92</v>
      </c>
      <c r="U38" s="66" t="s">
        <v>100</v>
      </c>
    </row>
    <row r="39" spans="1:21" s="10" customFormat="1" ht="18.75" customHeight="1">
      <c r="A39" s="144"/>
      <c r="B39" s="156"/>
      <c r="C39" s="91">
        <v>201358</v>
      </c>
      <c r="D39" s="62" t="s">
        <v>102</v>
      </c>
      <c r="E39" s="13">
        <v>5</v>
      </c>
      <c r="F39" s="30">
        <v>80</v>
      </c>
      <c r="G39" s="30">
        <v>76</v>
      </c>
      <c r="H39" s="30">
        <v>4</v>
      </c>
      <c r="I39" s="30"/>
      <c r="J39" s="30"/>
      <c r="K39" s="30"/>
      <c r="L39" s="30"/>
      <c r="M39" s="30"/>
      <c r="N39" s="30"/>
      <c r="O39" s="30"/>
      <c r="P39" s="30">
        <v>80</v>
      </c>
      <c r="Q39" s="30"/>
      <c r="R39" s="30"/>
      <c r="S39" s="30"/>
      <c r="T39" s="65" t="s">
        <v>92</v>
      </c>
      <c r="U39" s="66" t="s">
        <v>103</v>
      </c>
    </row>
    <row r="40" spans="1:21" s="10" customFormat="1" ht="18.75" customHeight="1">
      <c r="A40" s="144"/>
      <c r="B40" s="156"/>
      <c r="C40" s="92">
        <v>201353</v>
      </c>
      <c r="D40" s="62" t="s">
        <v>104</v>
      </c>
      <c r="E40" s="30">
        <v>3.5</v>
      </c>
      <c r="F40" s="30">
        <v>56</v>
      </c>
      <c r="G40" s="30">
        <v>50</v>
      </c>
      <c r="H40" s="30">
        <v>6</v>
      </c>
      <c r="I40" s="30"/>
      <c r="J40" s="30"/>
      <c r="K40" s="30"/>
      <c r="L40" s="30"/>
      <c r="M40" s="30"/>
      <c r="N40" s="30"/>
      <c r="O40" s="30"/>
      <c r="P40" s="30"/>
      <c r="Q40" s="30">
        <v>56</v>
      </c>
      <c r="R40" s="62"/>
      <c r="S40" s="62"/>
      <c r="T40" s="65" t="s">
        <v>92</v>
      </c>
      <c r="U40" s="66" t="s">
        <v>103</v>
      </c>
    </row>
    <row r="41" spans="1:21" s="10" customFormat="1" ht="18.75" customHeight="1">
      <c r="A41" s="144"/>
      <c r="B41" s="156"/>
      <c r="C41" s="125">
        <v>201363</v>
      </c>
      <c r="D41" s="76" t="s">
        <v>189</v>
      </c>
      <c r="E41" s="13">
        <v>4</v>
      </c>
      <c r="F41" s="30">
        <v>64</v>
      </c>
      <c r="G41" s="30">
        <v>64</v>
      </c>
      <c r="H41" s="30"/>
      <c r="I41" s="30"/>
      <c r="J41" s="30"/>
      <c r="K41" s="30"/>
      <c r="L41" s="30"/>
      <c r="M41" s="30"/>
      <c r="N41" s="30"/>
      <c r="O41" s="30"/>
      <c r="P41" s="30">
        <v>64</v>
      </c>
      <c r="Q41" s="30"/>
      <c r="R41" s="30"/>
      <c r="S41" s="30"/>
      <c r="T41" s="65" t="s">
        <v>92</v>
      </c>
      <c r="U41" s="66" t="s">
        <v>103</v>
      </c>
    </row>
    <row r="42" spans="1:21" s="10" customFormat="1" ht="18.75" customHeight="1">
      <c r="A42" s="144"/>
      <c r="B42" s="158"/>
      <c r="C42" s="93" t="s">
        <v>147</v>
      </c>
      <c r="D42" s="51" t="s">
        <v>190</v>
      </c>
      <c r="E42" s="68">
        <v>2</v>
      </c>
      <c r="F42" s="30">
        <v>2</v>
      </c>
      <c r="G42" s="30"/>
      <c r="H42" s="30"/>
      <c r="I42" s="30"/>
      <c r="J42" s="30"/>
      <c r="K42" s="30">
        <v>2</v>
      </c>
      <c r="L42" s="30"/>
      <c r="M42" s="30"/>
      <c r="N42" s="30"/>
      <c r="O42" s="30"/>
      <c r="P42" s="30" t="s">
        <v>88</v>
      </c>
      <c r="Q42" s="30"/>
      <c r="R42" s="30"/>
      <c r="S42" s="30"/>
      <c r="T42" s="63" t="s">
        <v>89</v>
      </c>
      <c r="U42" s="64" t="s">
        <v>103</v>
      </c>
    </row>
    <row r="43" spans="1:21" s="10" customFormat="1" ht="18.75" customHeight="1">
      <c r="A43" s="144"/>
      <c r="B43" s="158"/>
      <c r="C43" s="61">
        <v>201341</v>
      </c>
      <c r="D43" s="70" t="s">
        <v>126</v>
      </c>
      <c r="E43" s="13">
        <v>2</v>
      </c>
      <c r="F43" s="30">
        <v>32</v>
      </c>
      <c r="G43" s="30">
        <v>28</v>
      </c>
      <c r="H43" s="30">
        <v>4</v>
      </c>
      <c r="I43" s="30"/>
      <c r="J43" s="30"/>
      <c r="K43" s="30"/>
      <c r="L43" s="30"/>
      <c r="M43" s="30"/>
      <c r="N43" s="30"/>
      <c r="O43" s="30"/>
      <c r="P43" s="30">
        <v>32</v>
      </c>
      <c r="Q43" s="30"/>
      <c r="R43" s="30"/>
      <c r="S43" s="30"/>
      <c r="T43" s="65" t="s">
        <v>124</v>
      </c>
      <c r="U43" s="66" t="s">
        <v>103</v>
      </c>
    </row>
    <row r="44" spans="1:21" s="10" customFormat="1" ht="18.75" customHeight="1">
      <c r="A44" s="144"/>
      <c r="B44" s="158"/>
      <c r="C44" s="91">
        <v>301353</v>
      </c>
      <c r="D44" s="110" t="s">
        <v>183</v>
      </c>
      <c r="E44" s="68">
        <v>2</v>
      </c>
      <c r="F44" s="30">
        <v>32</v>
      </c>
      <c r="G44" s="30">
        <v>32</v>
      </c>
      <c r="H44" s="30"/>
      <c r="I44" s="30"/>
      <c r="J44" s="30"/>
      <c r="K44" s="30"/>
      <c r="L44" s="30"/>
      <c r="M44" s="30"/>
      <c r="N44" s="30"/>
      <c r="O44" s="30"/>
      <c r="P44" s="90">
        <v>32</v>
      </c>
      <c r="Q44" s="90"/>
      <c r="R44" s="30"/>
      <c r="S44" s="30"/>
      <c r="T44" s="74" t="s">
        <v>89</v>
      </c>
      <c r="U44" s="66" t="s">
        <v>103</v>
      </c>
    </row>
    <row r="45" spans="1:21" s="10" customFormat="1" ht="18.75" customHeight="1">
      <c r="A45" s="145"/>
      <c r="B45" s="158"/>
      <c r="C45" s="153" t="s">
        <v>45</v>
      </c>
      <c r="D45" s="153"/>
      <c r="E45" s="13">
        <f>SUM(E30:E44)</f>
        <v>53.5</v>
      </c>
      <c r="F45" s="52" t="s">
        <v>148</v>
      </c>
      <c r="G45" s="71">
        <f>SUM(G30:G44)</f>
        <v>670</v>
      </c>
      <c r="H45" s="71">
        <f>SUM(H30:H44)</f>
        <v>68</v>
      </c>
      <c r="I45" s="71">
        <f>SUM(I30:I44)</f>
        <v>6</v>
      </c>
      <c r="J45" s="52"/>
      <c r="K45" s="52">
        <f>SUM(K30:K43)</f>
        <v>7</v>
      </c>
      <c r="L45" s="52">
        <f>SUM(L30:L43)</f>
        <v>48</v>
      </c>
      <c r="M45" s="52" t="s">
        <v>134</v>
      </c>
      <c r="N45" s="52">
        <f>SUM(N30:N43)</f>
        <v>184</v>
      </c>
      <c r="O45" s="52" t="s">
        <v>143</v>
      </c>
      <c r="P45" s="52" t="s">
        <v>149</v>
      </c>
      <c r="Q45" s="52">
        <f>SUM(Q30:Q43)</f>
        <v>56</v>
      </c>
      <c r="R45" s="52"/>
      <c r="S45" s="52"/>
      <c r="T45" s="47"/>
      <c r="U45" s="47"/>
    </row>
    <row r="46" spans="1:21" s="10" customFormat="1" ht="18.75" customHeight="1">
      <c r="A46" s="134" t="s">
        <v>59</v>
      </c>
      <c r="B46" s="137" t="s">
        <v>55</v>
      </c>
      <c r="C46" s="126">
        <v>301618</v>
      </c>
      <c r="D46" s="62" t="s">
        <v>201</v>
      </c>
      <c r="E46" s="13">
        <v>1</v>
      </c>
      <c r="F46" s="31">
        <v>16</v>
      </c>
      <c r="G46" s="31">
        <v>16</v>
      </c>
      <c r="H46" s="31"/>
      <c r="I46" s="31"/>
      <c r="J46" s="31"/>
      <c r="K46" s="31"/>
      <c r="L46" s="36"/>
      <c r="M46" s="31">
        <v>16</v>
      </c>
      <c r="N46" s="31"/>
      <c r="O46" s="31"/>
      <c r="P46" s="31"/>
      <c r="Q46" s="31"/>
      <c r="R46" s="31"/>
      <c r="S46" s="31"/>
      <c r="T46" s="65" t="s">
        <v>84</v>
      </c>
      <c r="U46" s="66" t="s">
        <v>85</v>
      </c>
    </row>
    <row r="47" spans="1:21" s="10" customFormat="1" ht="21.75" customHeight="1">
      <c r="A47" s="135"/>
      <c r="B47" s="138"/>
      <c r="C47" s="91">
        <v>301602</v>
      </c>
      <c r="D47" s="62" t="s">
        <v>105</v>
      </c>
      <c r="E47" s="13">
        <v>3</v>
      </c>
      <c r="F47" s="30">
        <v>48</v>
      </c>
      <c r="G47" s="30">
        <v>48</v>
      </c>
      <c r="H47" s="30"/>
      <c r="I47" s="30"/>
      <c r="J47" s="30"/>
      <c r="K47" s="30"/>
      <c r="L47" s="30"/>
      <c r="M47" s="30"/>
      <c r="N47" s="30"/>
      <c r="O47" s="30"/>
      <c r="P47" s="30"/>
      <c r="Q47" s="30">
        <v>48</v>
      </c>
      <c r="R47" s="30"/>
      <c r="S47" s="72"/>
      <c r="T47" s="65" t="s">
        <v>106</v>
      </c>
      <c r="U47" s="66" t="s">
        <v>107</v>
      </c>
    </row>
    <row r="48" spans="1:21" s="10" customFormat="1" ht="21.75" customHeight="1">
      <c r="A48" s="135"/>
      <c r="B48" s="138"/>
      <c r="C48" s="125">
        <v>301619</v>
      </c>
      <c r="D48" s="62" t="s">
        <v>108</v>
      </c>
      <c r="E48" s="13">
        <v>4</v>
      </c>
      <c r="F48" s="30">
        <v>64</v>
      </c>
      <c r="G48" s="30">
        <v>64</v>
      </c>
      <c r="H48" s="30"/>
      <c r="I48" s="30"/>
      <c r="J48" s="30"/>
      <c r="K48" s="30"/>
      <c r="L48" s="30"/>
      <c r="M48" s="30"/>
      <c r="N48" s="30"/>
      <c r="O48" s="30"/>
      <c r="P48" s="30"/>
      <c r="Q48" s="30">
        <v>64</v>
      </c>
      <c r="R48" s="30"/>
      <c r="S48" s="72"/>
      <c r="T48" s="65" t="s">
        <v>106</v>
      </c>
      <c r="U48" s="66" t="s">
        <v>107</v>
      </c>
    </row>
    <row r="49" spans="1:21" s="10" customFormat="1" ht="21.75" customHeight="1">
      <c r="A49" s="135"/>
      <c r="B49" s="138"/>
      <c r="C49" s="91">
        <v>301607</v>
      </c>
      <c r="D49" s="51" t="s">
        <v>185</v>
      </c>
      <c r="E49" s="13">
        <v>2</v>
      </c>
      <c r="F49" s="30">
        <v>32</v>
      </c>
      <c r="G49" s="30">
        <v>32</v>
      </c>
      <c r="H49" s="30"/>
      <c r="I49" s="36"/>
      <c r="J49" s="30"/>
      <c r="K49" s="30"/>
      <c r="L49" s="30"/>
      <c r="M49" s="30"/>
      <c r="N49" s="30"/>
      <c r="O49" s="30"/>
      <c r="P49" s="30">
        <v>32</v>
      </c>
      <c r="Q49" s="30"/>
      <c r="R49" s="30"/>
      <c r="S49" s="62"/>
      <c r="T49" s="73" t="s">
        <v>109</v>
      </c>
      <c r="U49" s="66" t="s">
        <v>107</v>
      </c>
    </row>
    <row r="50" spans="1:21" s="10" customFormat="1" ht="21.75" customHeight="1">
      <c r="A50" s="135"/>
      <c r="B50" s="138"/>
      <c r="C50" s="91">
        <v>301817</v>
      </c>
      <c r="D50" s="16" t="s">
        <v>184</v>
      </c>
      <c r="E50" s="68">
        <v>2</v>
      </c>
      <c r="F50" s="30">
        <v>32</v>
      </c>
      <c r="G50" s="30">
        <v>26</v>
      </c>
      <c r="H50" s="30"/>
      <c r="I50" s="30">
        <v>6</v>
      </c>
      <c r="J50" s="30"/>
      <c r="K50" s="30"/>
      <c r="L50" s="30"/>
      <c r="M50" s="30"/>
      <c r="N50" s="30"/>
      <c r="O50" s="30"/>
      <c r="P50" s="90"/>
      <c r="Q50" s="90">
        <v>32</v>
      </c>
      <c r="R50" s="30"/>
      <c r="S50" s="65"/>
      <c r="T50" s="65" t="s">
        <v>109</v>
      </c>
      <c r="U50" s="66" t="s">
        <v>107</v>
      </c>
    </row>
    <row r="51" spans="1:21" s="10" customFormat="1" ht="21.75" customHeight="1">
      <c r="A51" s="135"/>
      <c r="B51" s="138"/>
      <c r="C51" s="125">
        <v>301620</v>
      </c>
      <c r="D51" s="75" t="s">
        <v>131</v>
      </c>
      <c r="E51" s="68">
        <v>3</v>
      </c>
      <c r="F51" s="30">
        <v>48</v>
      </c>
      <c r="G51" s="30">
        <v>42</v>
      </c>
      <c r="H51" s="30">
        <v>6</v>
      </c>
      <c r="I51" s="30"/>
      <c r="J51" s="30"/>
      <c r="K51" s="30"/>
      <c r="L51" s="30"/>
      <c r="M51" s="30"/>
      <c r="N51" s="30"/>
      <c r="O51" s="30"/>
      <c r="P51" s="30"/>
      <c r="Q51" s="30">
        <v>48</v>
      </c>
      <c r="R51" s="65"/>
      <c r="S51" s="62"/>
      <c r="T51" s="65" t="s">
        <v>106</v>
      </c>
      <c r="U51" s="66" t="s">
        <v>107</v>
      </c>
    </row>
    <row r="52" spans="1:21" s="10" customFormat="1" ht="21.75" customHeight="1">
      <c r="A52" s="135"/>
      <c r="B52" s="138"/>
      <c r="C52" s="61">
        <v>301321</v>
      </c>
      <c r="D52" s="75" t="s">
        <v>130</v>
      </c>
      <c r="E52" s="68">
        <v>2</v>
      </c>
      <c r="F52" s="30">
        <v>32</v>
      </c>
      <c r="G52" s="30">
        <v>32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32</v>
      </c>
      <c r="S52" s="65"/>
      <c r="T52" s="65" t="s">
        <v>106</v>
      </c>
      <c r="U52" s="66" t="s">
        <v>107</v>
      </c>
    </row>
    <row r="53" spans="1:21" s="10" customFormat="1" ht="21.75" customHeight="1">
      <c r="A53" s="135"/>
      <c r="B53" s="138"/>
      <c r="C53" s="61">
        <v>301605</v>
      </c>
      <c r="D53" s="76" t="s">
        <v>129</v>
      </c>
      <c r="E53" s="13">
        <v>2</v>
      </c>
      <c r="F53" s="30">
        <v>32</v>
      </c>
      <c r="G53" s="30">
        <v>32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32</v>
      </c>
      <c r="S53" s="62"/>
      <c r="T53" s="73" t="s">
        <v>109</v>
      </c>
      <c r="U53" s="66" t="s">
        <v>107</v>
      </c>
    </row>
    <row r="54" spans="1:21" s="10" customFormat="1" ht="21.75" customHeight="1">
      <c r="A54" s="135"/>
      <c r="B54" s="138"/>
      <c r="C54" s="93" t="s">
        <v>110</v>
      </c>
      <c r="D54" s="76" t="s">
        <v>186</v>
      </c>
      <c r="E54" s="68">
        <v>3</v>
      </c>
      <c r="F54" s="30">
        <v>72</v>
      </c>
      <c r="G54" s="30"/>
      <c r="H54" s="30">
        <v>72</v>
      </c>
      <c r="I54" s="30"/>
      <c r="J54" s="30"/>
      <c r="K54" s="30"/>
      <c r="L54" s="30"/>
      <c r="M54" s="30"/>
      <c r="N54" s="30"/>
      <c r="O54" s="30"/>
      <c r="P54" s="30"/>
      <c r="Q54" s="30"/>
      <c r="R54" s="30">
        <v>72</v>
      </c>
      <c r="S54" s="65"/>
      <c r="T54" s="65" t="s">
        <v>109</v>
      </c>
      <c r="U54" s="66" t="s">
        <v>107</v>
      </c>
    </row>
    <row r="55" spans="1:21" s="10" customFormat="1" ht="21.75" customHeight="1">
      <c r="A55" s="135"/>
      <c r="B55" s="138"/>
      <c r="C55" s="93" t="s">
        <v>111</v>
      </c>
      <c r="D55" s="77" t="s">
        <v>112</v>
      </c>
      <c r="E55" s="68">
        <v>1</v>
      </c>
      <c r="F55" s="30">
        <v>1</v>
      </c>
      <c r="G55" s="30"/>
      <c r="H55" s="30"/>
      <c r="I55" s="30"/>
      <c r="J55" s="30"/>
      <c r="K55" s="30">
        <v>1</v>
      </c>
      <c r="L55" s="30"/>
      <c r="M55" s="30"/>
      <c r="N55" s="30"/>
      <c r="O55" s="30" t="s">
        <v>113</v>
      </c>
      <c r="P55" s="30"/>
      <c r="Q55" s="30"/>
      <c r="R55" s="30"/>
      <c r="S55" s="65"/>
      <c r="T55" s="65" t="s">
        <v>109</v>
      </c>
      <c r="U55" s="66" t="s">
        <v>107</v>
      </c>
    </row>
    <row r="56" spans="1:21" s="10" customFormat="1" ht="21.75" customHeight="1">
      <c r="A56" s="135"/>
      <c r="B56" s="138"/>
      <c r="C56" s="93" t="s">
        <v>114</v>
      </c>
      <c r="D56" s="77" t="s">
        <v>115</v>
      </c>
      <c r="E56" s="68">
        <v>3</v>
      </c>
      <c r="F56" s="30">
        <v>3</v>
      </c>
      <c r="G56" s="30"/>
      <c r="H56" s="30"/>
      <c r="I56" s="30"/>
      <c r="J56" s="30"/>
      <c r="K56" s="30">
        <v>3</v>
      </c>
      <c r="L56" s="30"/>
      <c r="M56" s="30"/>
      <c r="N56" s="30"/>
      <c r="O56" s="30"/>
      <c r="P56" s="30"/>
      <c r="Q56" s="30" t="s">
        <v>116</v>
      </c>
      <c r="R56" s="30"/>
      <c r="S56" s="65"/>
      <c r="T56" s="65" t="s">
        <v>109</v>
      </c>
      <c r="U56" s="66" t="s">
        <v>107</v>
      </c>
    </row>
    <row r="57" spans="1:21" s="10" customFormat="1" ht="21.75" customHeight="1">
      <c r="A57" s="135"/>
      <c r="B57" s="138"/>
      <c r="C57" s="93" t="s">
        <v>117</v>
      </c>
      <c r="D57" s="111" t="s">
        <v>187</v>
      </c>
      <c r="E57" s="68">
        <v>3</v>
      </c>
      <c r="F57" s="30">
        <v>3</v>
      </c>
      <c r="G57" s="30"/>
      <c r="H57" s="30"/>
      <c r="I57" s="30"/>
      <c r="J57" s="30"/>
      <c r="K57" s="30">
        <v>3</v>
      </c>
      <c r="L57" s="30"/>
      <c r="M57" s="30"/>
      <c r="N57" s="30"/>
      <c r="O57" s="30"/>
      <c r="P57" s="30"/>
      <c r="Q57" s="30"/>
      <c r="R57" s="30" t="s">
        <v>116</v>
      </c>
      <c r="S57" s="65"/>
      <c r="T57" s="65" t="s">
        <v>109</v>
      </c>
      <c r="U57" s="66" t="s">
        <v>107</v>
      </c>
    </row>
    <row r="58" spans="1:21" s="10" customFormat="1" ht="21.75" customHeight="1">
      <c r="A58" s="135"/>
      <c r="B58" s="138"/>
      <c r="C58" s="93" t="s">
        <v>118</v>
      </c>
      <c r="D58" s="111" t="s">
        <v>188</v>
      </c>
      <c r="E58" s="68">
        <v>15</v>
      </c>
      <c r="F58" s="30">
        <v>15</v>
      </c>
      <c r="G58" s="30"/>
      <c r="H58" s="30"/>
      <c r="I58" s="30"/>
      <c r="J58" s="30"/>
      <c r="K58" s="30">
        <v>15</v>
      </c>
      <c r="L58" s="30"/>
      <c r="M58" s="30"/>
      <c r="N58" s="30"/>
      <c r="O58" s="30"/>
      <c r="P58" s="30"/>
      <c r="Q58" s="30"/>
      <c r="R58" s="30"/>
      <c r="S58" s="30" t="s">
        <v>119</v>
      </c>
      <c r="T58" s="65" t="s">
        <v>109</v>
      </c>
      <c r="U58" s="66" t="s">
        <v>107</v>
      </c>
    </row>
    <row r="59" spans="1:21" s="10" customFormat="1" ht="21.75" customHeight="1">
      <c r="A59" s="135"/>
      <c r="B59" s="139"/>
      <c r="C59" s="153" t="s">
        <v>45</v>
      </c>
      <c r="D59" s="153"/>
      <c r="E59" s="68">
        <f>SUM(E46:E58)</f>
        <v>44</v>
      </c>
      <c r="F59" s="31" t="s">
        <v>202</v>
      </c>
      <c r="G59" s="31">
        <f>SUM(G46:G53)</f>
        <v>292</v>
      </c>
      <c r="H59" s="52">
        <f aca="true" t="shared" si="0" ref="H59:P59">SUM(H46:H58)</f>
        <v>78</v>
      </c>
      <c r="I59" s="31">
        <f t="shared" si="0"/>
        <v>6</v>
      </c>
      <c r="J59" s="52"/>
      <c r="K59" s="52">
        <f t="shared" si="0"/>
        <v>22</v>
      </c>
      <c r="L59" s="52"/>
      <c r="M59" s="52">
        <f t="shared" si="0"/>
        <v>16</v>
      </c>
      <c r="N59" s="52"/>
      <c r="O59" s="30" t="s">
        <v>113</v>
      </c>
      <c r="P59" s="31">
        <f t="shared" si="0"/>
        <v>32</v>
      </c>
      <c r="Q59" s="31" t="s">
        <v>144</v>
      </c>
      <c r="R59" s="52" t="s">
        <v>203</v>
      </c>
      <c r="S59" s="52" t="s">
        <v>136</v>
      </c>
      <c r="T59" s="37"/>
      <c r="U59" s="78"/>
    </row>
    <row r="60" spans="1:21" s="10" customFormat="1" ht="21.75" customHeight="1">
      <c r="A60" s="135"/>
      <c r="B60" s="138" t="s">
        <v>60</v>
      </c>
      <c r="C60" s="61">
        <v>301610</v>
      </c>
      <c r="D60" s="62" t="s">
        <v>120</v>
      </c>
      <c r="E60" s="13">
        <v>2</v>
      </c>
      <c r="F60" s="30">
        <v>32</v>
      </c>
      <c r="G60" s="30">
        <v>32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32</v>
      </c>
      <c r="S60" s="62"/>
      <c r="T60" s="65" t="s">
        <v>109</v>
      </c>
      <c r="U60" s="66" t="s">
        <v>107</v>
      </c>
    </row>
    <row r="61" spans="1:21" s="10" customFormat="1" ht="21.75" customHeight="1">
      <c r="A61" s="135"/>
      <c r="B61" s="138"/>
      <c r="C61" s="61">
        <v>301340</v>
      </c>
      <c r="D61" s="62" t="s">
        <v>121</v>
      </c>
      <c r="E61" s="68">
        <v>2</v>
      </c>
      <c r="F61" s="30">
        <v>32</v>
      </c>
      <c r="G61" s="30">
        <v>32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32</v>
      </c>
      <c r="S61" s="62"/>
      <c r="T61" s="65" t="s">
        <v>109</v>
      </c>
      <c r="U61" s="66" t="s">
        <v>107</v>
      </c>
    </row>
    <row r="62" spans="1:21" s="10" customFormat="1" ht="21.75" customHeight="1">
      <c r="A62" s="135"/>
      <c r="B62" s="138"/>
      <c r="C62" s="94">
        <v>301616</v>
      </c>
      <c r="D62" s="62" t="s">
        <v>122</v>
      </c>
      <c r="E62" s="13">
        <v>2</v>
      </c>
      <c r="F62" s="30">
        <v>32</v>
      </c>
      <c r="G62" s="30">
        <v>32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32</v>
      </c>
      <c r="S62" s="62"/>
      <c r="T62" s="65" t="s">
        <v>109</v>
      </c>
      <c r="U62" s="66" t="s">
        <v>107</v>
      </c>
    </row>
    <row r="63" spans="1:21" s="10" customFormat="1" ht="21.75" customHeight="1">
      <c r="A63" s="135"/>
      <c r="B63" s="138"/>
      <c r="C63" s="61">
        <v>301608</v>
      </c>
      <c r="D63" s="62" t="s">
        <v>123</v>
      </c>
      <c r="E63" s="13">
        <v>2</v>
      </c>
      <c r="F63" s="30">
        <v>32</v>
      </c>
      <c r="G63" s="30">
        <v>32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32</v>
      </c>
      <c r="S63" s="62"/>
      <c r="T63" s="65" t="s">
        <v>109</v>
      </c>
      <c r="U63" s="66" t="s">
        <v>107</v>
      </c>
    </row>
    <row r="64" spans="1:21" s="10" customFormat="1" ht="21.75" customHeight="1">
      <c r="A64" s="135"/>
      <c r="B64" s="138"/>
      <c r="C64" s="61">
        <v>301615</v>
      </c>
      <c r="D64" s="51" t="s">
        <v>191</v>
      </c>
      <c r="E64" s="13">
        <v>2</v>
      </c>
      <c r="F64" s="30">
        <v>32</v>
      </c>
      <c r="G64" s="30">
        <v>32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>
        <v>32</v>
      </c>
      <c r="S64" s="62"/>
      <c r="T64" s="65" t="s">
        <v>109</v>
      </c>
      <c r="U64" s="66" t="s">
        <v>107</v>
      </c>
    </row>
    <row r="65" spans="1:21" s="10" customFormat="1" ht="21.75" customHeight="1">
      <c r="A65" s="135"/>
      <c r="B65" s="138"/>
      <c r="C65" s="153" t="s">
        <v>45</v>
      </c>
      <c r="D65" s="153"/>
      <c r="E65" s="13">
        <f>SUM(E60:E64)</f>
        <v>10</v>
      </c>
      <c r="F65" s="30">
        <f>SUM(F60:F64)</f>
        <v>160</v>
      </c>
      <c r="G65" s="30">
        <f>SUM(G60:G64)</f>
        <v>160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f>SUM(R60:R64)</f>
        <v>160</v>
      </c>
      <c r="S65" s="37"/>
      <c r="T65" s="79"/>
      <c r="U65" s="54"/>
    </row>
    <row r="66" spans="1:21" s="10" customFormat="1" ht="21.75" customHeight="1">
      <c r="A66" s="136"/>
      <c r="B66" s="139"/>
      <c r="C66" s="154" t="s">
        <v>204</v>
      </c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</row>
    <row r="67" spans="1:21" s="10" customFormat="1" ht="29.25" customHeight="1">
      <c r="A67" s="140" t="s">
        <v>150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</row>
    <row r="68" spans="2:21" ht="28.5" customHeight="1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157" t="s">
        <v>46</v>
      </c>
      <c r="S68" s="157"/>
      <c r="T68" s="55"/>
      <c r="U68" s="55"/>
    </row>
    <row r="69" spans="1:21" ht="18" customHeight="1">
      <c r="A69" s="146" t="s">
        <v>9</v>
      </c>
      <c r="B69" s="146" t="s">
        <v>10</v>
      </c>
      <c r="C69" s="146" t="s">
        <v>11</v>
      </c>
      <c r="D69" s="146" t="s">
        <v>12</v>
      </c>
      <c r="E69" s="146" t="s">
        <v>13</v>
      </c>
      <c r="F69" s="146" t="s">
        <v>14</v>
      </c>
      <c r="G69" s="146" t="s">
        <v>15</v>
      </c>
      <c r="H69" s="160" t="s">
        <v>16</v>
      </c>
      <c r="I69" s="160"/>
      <c r="J69" s="160"/>
      <c r="K69" s="161"/>
      <c r="L69" s="142" t="s">
        <v>17</v>
      </c>
      <c r="M69" s="142"/>
      <c r="N69" s="142"/>
      <c r="O69" s="142"/>
      <c r="P69" s="142"/>
      <c r="Q69" s="142"/>
      <c r="R69" s="142"/>
      <c r="S69" s="142"/>
      <c r="T69" s="146" t="s">
        <v>18</v>
      </c>
      <c r="U69" s="155" t="s">
        <v>19</v>
      </c>
    </row>
    <row r="70" spans="1:21" ht="52.5" customHeight="1">
      <c r="A70" s="142"/>
      <c r="B70" s="146"/>
      <c r="C70" s="142"/>
      <c r="D70" s="142"/>
      <c r="E70" s="142"/>
      <c r="F70" s="142"/>
      <c r="G70" s="146"/>
      <c r="H70" s="59" t="s">
        <v>20</v>
      </c>
      <c r="I70" s="60" t="s">
        <v>21</v>
      </c>
      <c r="J70" s="60" t="s">
        <v>22</v>
      </c>
      <c r="K70" s="60" t="s">
        <v>23</v>
      </c>
      <c r="L70" s="58" t="s">
        <v>24</v>
      </c>
      <c r="M70" s="58" t="s">
        <v>25</v>
      </c>
      <c r="N70" s="58" t="s">
        <v>26</v>
      </c>
      <c r="O70" s="58" t="s">
        <v>27</v>
      </c>
      <c r="P70" s="58" t="s">
        <v>28</v>
      </c>
      <c r="Q70" s="58" t="s">
        <v>29</v>
      </c>
      <c r="R70" s="58" t="s">
        <v>30</v>
      </c>
      <c r="S70" s="58" t="s">
        <v>31</v>
      </c>
      <c r="T70" s="142"/>
      <c r="U70" s="155"/>
    </row>
    <row r="71" spans="1:21" ht="59.25" customHeight="1">
      <c r="A71" s="150" t="s">
        <v>47</v>
      </c>
      <c r="B71" s="80" t="s">
        <v>55</v>
      </c>
      <c r="C71" s="25" t="s">
        <v>78</v>
      </c>
      <c r="D71" s="16" t="s">
        <v>76</v>
      </c>
      <c r="E71" s="68">
        <v>1</v>
      </c>
      <c r="F71" s="30">
        <v>32</v>
      </c>
      <c r="G71" s="30">
        <v>20</v>
      </c>
      <c r="H71" s="30"/>
      <c r="I71" s="30"/>
      <c r="J71" s="30">
        <v>12</v>
      </c>
      <c r="K71" s="22"/>
      <c r="L71" s="22"/>
      <c r="M71" s="22"/>
      <c r="N71" s="81">
        <v>32</v>
      </c>
      <c r="O71" s="22"/>
      <c r="P71" s="81"/>
      <c r="Q71" s="82"/>
      <c r="R71" s="83"/>
      <c r="S71" s="51"/>
      <c r="T71" s="58" t="s">
        <v>51</v>
      </c>
      <c r="U71" s="38" t="s">
        <v>52</v>
      </c>
    </row>
    <row r="72" spans="1:21" ht="37.5" customHeight="1">
      <c r="A72" s="151"/>
      <c r="B72" s="156" t="s">
        <v>56</v>
      </c>
      <c r="C72" s="25"/>
      <c r="D72" s="84" t="s">
        <v>0</v>
      </c>
      <c r="E72" s="68">
        <v>1</v>
      </c>
      <c r="F72" s="30"/>
      <c r="G72" s="30"/>
      <c r="H72" s="30"/>
      <c r="I72" s="30"/>
      <c r="J72" s="30"/>
      <c r="K72" s="22"/>
      <c r="L72" s="130" t="s">
        <v>71</v>
      </c>
      <c r="M72" s="131"/>
      <c r="N72" s="131"/>
      <c r="O72" s="131"/>
      <c r="P72" s="131"/>
      <c r="Q72" s="131"/>
      <c r="R72" s="131"/>
      <c r="S72" s="121"/>
      <c r="T72" s="58" t="s">
        <v>51</v>
      </c>
      <c r="U72" s="38" t="s">
        <v>83</v>
      </c>
    </row>
    <row r="73" spans="1:21" ht="37.5" customHeight="1">
      <c r="A73" s="151"/>
      <c r="B73" s="156"/>
      <c r="C73" s="25"/>
      <c r="D73" s="84" t="s">
        <v>1</v>
      </c>
      <c r="E73" s="68">
        <v>1</v>
      </c>
      <c r="F73" s="30"/>
      <c r="G73" s="30"/>
      <c r="H73" s="30"/>
      <c r="I73" s="30"/>
      <c r="J73" s="30"/>
      <c r="K73" s="22"/>
      <c r="L73" s="122"/>
      <c r="M73" s="123"/>
      <c r="N73" s="123"/>
      <c r="O73" s="123"/>
      <c r="P73" s="123"/>
      <c r="Q73" s="123"/>
      <c r="R73" s="123"/>
      <c r="S73" s="124"/>
      <c r="T73" s="58" t="s">
        <v>51</v>
      </c>
      <c r="U73" s="38"/>
    </row>
    <row r="74" spans="1:21" ht="37.5" customHeight="1">
      <c r="A74" s="151"/>
      <c r="B74" s="156"/>
      <c r="C74" s="25"/>
      <c r="D74" s="84" t="s">
        <v>69</v>
      </c>
      <c r="E74" s="68">
        <v>0.5</v>
      </c>
      <c r="F74" s="30"/>
      <c r="G74" s="30"/>
      <c r="H74" s="30"/>
      <c r="I74" s="30"/>
      <c r="J74" s="30"/>
      <c r="K74" s="22"/>
      <c r="L74" s="122"/>
      <c r="M74" s="123"/>
      <c r="N74" s="123"/>
      <c r="O74" s="123"/>
      <c r="P74" s="123"/>
      <c r="Q74" s="123"/>
      <c r="R74" s="123"/>
      <c r="S74" s="124"/>
      <c r="T74" s="58" t="s">
        <v>51</v>
      </c>
      <c r="U74" s="38"/>
    </row>
    <row r="75" spans="1:21" ht="30" customHeight="1">
      <c r="A75" s="151"/>
      <c r="B75" s="156"/>
      <c r="C75" s="25"/>
      <c r="D75" s="84" t="s">
        <v>66</v>
      </c>
      <c r="E75" s="68">
        <v>0.5</v>
      </c>
      <c r="F75" s="30"/>
      <c r="G75" s="30"/>
      <c r="H75" s="30"/>
      <c r="I75" s="30"/>
      <c r="J75" s="30"/>
      <c r="K75" s="22"/>
      <c r="L75" s="122"/>
      <c r="M75" s="123"/>
      <c r="N75" s="123"/>
      <c r="O75" s="123"/>
      <c r="P75" s="123"/>
      <c r="Q75" s="123"/>
      <c r="R75" s="123"/>
      <c r="S75" s="124"/>
      <c r="T75" s="58" t="s">
        <v>51</v>
      </c>
      <c r="U75" s="38"/>
    </row>
    <row r="76" spans="1:21" ht="30" customHeight="1">
      <c r="A76" s="151"/>
      <c r="B76" s="156"/>
      <c r="C76" s="25"/>
      <c r="D76" s="84" t="s">
        <v>67</v>
      </c>
      <c r="E76" s="68">
        <v>0.5</v>
      </c>
      <c r="F76" s="30"/>
      <c r="G76" s="30"/>
      <c r="H76" s="30"/>
      <c r="I76" s="30"/>
      <c r="J76" s="30"/>
      <c r="K76" s="22"/>
      <c r="L76" s="122"/>
      <c r="M76" s="123"/>
      <c r="N76" s="123"/>
      <c r="O76" s="123"/>
      <c r="P76" s="123"/>
      <c r="Q76" s="123"/>
      <c r="R76" s="123"/>
      <c r="S76" s="124"/>
      <c r="T76" s="58" t="s">
        <v>51</v>
      </c>
      <c r="U76" s="38"/>
    </row>
    <row r="77" spans="1:21" ht="30" customHeight="1">
      <c r="A77" s="151"/>
      <c r="B77" s="156"/>
      <c r="C77" s="25"/>
      <c r="D77" s="84" t="s">
        <v>68</v>
      </c>
      <c r="E77" s="68">
        <v>0.5</v>
      </c>
      <c r="F77" s="30"/>
      <c r="G77" s="30"/>
      <c r="H77" s="30"/>
      <c r="I77" s="30"/>
      <c r="J77" s="30"/>
      <c r="K77" s="22"/>
      <c r="L77" s="122"/>
      <c r="M77" s="123"/>
      <c r="N77" s="123"/>
      <c r="O77" s="123"/>
      <c r="P77" s="123"/>
      <c r="Q77" s="123"/>
      <c r="R77" s="123"/>
      <c r="S77" s="124"/>
      <c r="T77" s="58" t="s">
        <v>51</v>
      </c>
      <c r="U77" s="38"/>
    </row>
    <row r="78" spans="1:21" ht="30" customHeight="1">
      <c r="A78" s="151"/>
      <c r="B78" s="156"/>
      <c r="C78" s="25"/>
      <c r="D78" s="84" t="s">
        <v>70</v>
      </c>
      <c r="E78" s="68">
        <v>0.5</v>
      </c>
      <c r="F78" s="30"/>
      <c r="G78" s="30"/>
      <c r="H78" s="30"/>
      <c r="I78" s="30"/>
      <c r="J78" s="30"/>
      <c r="K78" s="22"/>
      <c r="L78" s="120"/>
      <c r="M78" s="132"/>
      <c r="N78" s="132"/>
      <c r="O78" s="132"/>
      <c r="P78" s="132"/>
      <c r="Q78" s="132"/>
      <c r="R78" s="132"/>
      <c r="S78" s="133"/>
      <c r="T78" s="58" t="s">
        <v>51</v>
      </c>
      <c r="U78" s="38"/>
    </row>
    <row r="79" spans="1:21" ht="30" customHeight="1">
      <c r="A79" s="152"/>
      <c r="B79" s="156"/>
      <c r="C79" s="25"/>
      <c r="D79" s="84" t="s">
        <v>73</v>
      </c>
      <c r="E79" s="68">
        <v>2</v>
      </c>
      <c r="F79" s="30"/>
      <c r="G79" s="30"/>
      <c r="H79" s="30"/>
      <c r="I79" s="30"/>
      <c r="J79" s="30"/>
      <c r="K79" s="22"/>
      <c r="L79" s="147" t="s">
        <v>72</v>
      </c>
      <c r="M79" s="148"/>
      <c r="N79" s="148"/>
      <c r="O79" s="148"/>
      <c r="P79" s="148"/>
      <c r="Q79" s="148"/>
      <c r="R79" s="148"/>
      <c r="S79" s="149"/>
      <c r="T79" s="58"/>
      <c r="U79" s="38"/>
    </row>
    <row r="80" spans="1:21" ht="30.75" customHeight="1">
      <c r="A80" s="127" t="s">
        <v>77</v>
      </c>
      <c r="B80" s="128"/>
      <c r="C80" s="129"/>
      <c r="D80" s="37"/>
      <c r="E80" s="85">
        <v>2</v>
      </c>
      <c r="F80" s="37"/>
      <c r="G80" s="37"/>
      <c r="H80" s="37"/>
      <c r="I80" s="37"/>
      <c r="J80" s="37"/>
      <c r="K80" s="37"/>
      <c r="L80" s="147" t="s">
        <v>72</v>
      </c>
      <c r="M80" s="148"/>
      <c r="N80" s="148"/>
      <c r="O80" s="148"/>
      <c r="P80" s="148"/>
      <c r="Q80" s="148"/>
      <c r="R80" s="148"/>
      <c r="S80" s="149"/>
      <c r="T80" s="47"/>
      <c r="U80" s="47"/>
    </row>
    <row r="81" spans="5:19" s="10" customFormat="1" ht="30" customHeight="1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5:19" s="10" customFormat="1" ht="11.25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4:21" s="10" customFormat="1" ht="12">
      <c r="D83" s="12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2"/>
      <c r="U83" s="2"/>
    </row>
  </sheetData>
  <sheetProtection/>
  <mergeCells count="68">
    <mergeCell ref="B5:B22"/>
    <mergeCell ref="D28:D29"/>
    <mergeCell ref="A25:U25"/>
    <mergeCell ref="C28:C29"/>
    <mergeCell ref="R27:S27"/>
    <mergeCell ref="H28:K28"/>
    <mergeCell ref="G24:U24"/>
    <mergeCell ref="V20:V21"/>
    <mergeCell ref="U28:U29"/>
    <mergeCell ref="G28:G29"/>
    <mergeCell ref="G23:U23"/>
    <mergeCell ref="T28:T29"/>
    <mergeCell ref="E3:E4"/>
    <mergeCell ref="A3:A4"/>
    <mergeCell ref="V18:V19"/>
    <mergeCell ref="L3:S3"/>
    <mergeCell ref="T3:T4"/>
    <mergeCell ref="U3:U4"/>
    <mergeCell ref="D3:D4"/>
    <mergeCell ref="A5:A24"/>
    <mergeCell ref="C22:D22"/>
    <mergeCell ref="L12:U12"/>
    <mergeCell ref="B28:B29"/>
    <mergeCell ref="L28:S28"/>
    <mergeCell ref="A1:U1"/>
    <mergeCell ref="B2:D2"/>
    <mergeCell ref="R2:S2"/>
    <mergeCell ref="F3:F4"/>
    <mergeCell ref="H3:K3"/>
    <mergeCell ref="G3:G4"/>
    <mergeCell ref="B3:B4"/>
    <mergeCell ref="C3:C4"/>
    <mergeCell ref="C23:D23"/>
    <mergeCell ref="B23:B24"/>
    <mergeCell ref="H69:K69"/>
    <mergeCell ref="A69:A70"/>
    <mergeCell ref="B69:B70"/>
    <mergeCell ref="C69:C70"/>
    <mergeCell ref="D69:D70"/>
    <mergeCell ref="E69:E70"/>
    <mergeCell ref="F69:F70"/>
    <mergeCell ref="G69:G70"/>
    <mergeCell ref="C24:D24"/>
    <mergeCell ref="B30:B45"/>
    <mergeCell ref="C45:D45"/>
    <mergeCell ref="C65:D65"/>
    <mergeCell ref="B60:B66"/>
    <mergeCell ref="B27:D27"/>
    <mergeCell ref="A26:U26"/>
    <mergeCell ref="E28:E29"/>
    <mergeCell ref="F28:F29"/>
    <mergeCell ref="A28:A29"/>
    <mergeCell ref="A30:A45"/>
    <mergeCell ref="T69:T70"/>
    <mergeCell ref="L80:S80"/>
    <mergeCell ref="A71:A79"/>
    <mergeCell ref="C59:D59"/>
    <mergeCell ref="C66:U66"/>
    <mergeCell ref="U69:U70"/>
    <mergeCell ref="B72:B79"/>
    <mergeCell ref="R68:S68"/>
    <mergeCell ref="L79:S79"/>
    <mergeCell ref="A80:C80"/>
    <mergeCell ref="L72:S78"/>
    <mergeCell ref="A46:A66"/>
    <mergeCell ref="B46:B59"/>
    <mergeCell ref="A67:U67"/>
    <mergeCell ref="L69:S6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rowBreaks count="1" manualBreakCount="1">
    <brk id="2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13.75390625" style="0" customWidth="1"/>
  </cols>
  <sheetData>
    <row r="1" spans="1:9" ht="14.25">
      <c r="A1" s="14"/>
      <c r="B1" s="185" t="s">
        <v>49</v>
      </c>
      <c r="C1" s="185"/>
      <c r="D1" s="185"/>
      <c r="E1" s="185"/>
      <c r="F1" s="185"/>
      <c r="G1" s="185"/>
      <c r="H1" s="185"/>
      <c r="I1" s="185"/>
    </row>
    <row r="2" spans="1:9" ht="14.25">
      <c r="A2" s="14"/>
      <c r="B2" s="15" t="s">
        <v>24</v>
      </c>
      <c r="C2" s="15" t="s">
        <v>25</v>
      </c>
      <c r="D2" s="15" t="s">
        <v>26</v>
      </c>
      <c r="E2" s="15" t="s">
        <v>27</v>
      </c>
      <c r="F2" s="15" t="s">
        <v>28</v>
      </c>
      <c r="G2" s="15" t="s">
        <v>29</v>
      </c>
      <c r="H2" s="15" t="s">
        <v>30</v>
      </c>
      <c r="I2" s="15" t="s">
        <v>31</v>
      </c>
    </row>
    <row r="3" spans="1:9" ht="14.25">
      <c r="A3" s="104" t="s">
        <v>175</v>
      </c>
      <c r="B3" s="14" t="s">
        <v>133</v>
      </c>
      <c r="C3" s="14">
        <v>342</v>
      </c>
      <c r="D3" s="14">
        <v>266</v>
      </c>
      <c r="E3" s="14">
        <v>166</v>
      </c>
      <c r="F3" s="14">
        <v>0</v>
      </c>
      <c r="G3" s="14">
        <v>8</v>
      </c>
      <c r="H3" s="14">
        <v>8</v>
      </c>
      <c r="I3" s="14">
        <v>0</v>
      </c>
    </row>
    <row r="4" spans="1:9" ht="14.25">
      <c r="A4" s="104" t="s">
        <v>176</v>
      </c>
      <c r="B4" s="14">
        <v>48</v>
      </c>
      <c r="C4" s="14" t="s">
        <v>135</v>
      </c>
      <c r="D4" s="14">
        <v>184</v>
      </c>
      <c r="E4" s="89" t="s">
        <v>145</v>
      </c>
      <c r="F4" s="104" t="s">
        <v>173</v>
      </c>
      <c r="G4" s="14">
        <v>56</v>
      </c>
      <c r="H4" s="14">
        <v>0</v>
      </c>
      <c r="I4" s="14">
        <v>0</v>
      </c>
    </row>
    <row r="5" spans="1:9" ht="14.25">
      <c r="A5" s="104" t="s">
        <v>177</v>
      </c>
      <c r="B5" s="14">
        <v>0</v>
      </c>
      <c r="C5" s="14">
        <v>16</v>
      </c>
      <c r="D5" s="14">
        <v>0</v>
      </c>
      <c r="E5" s="14">
        <v>0</v>
      </c>
      <c r="F5" s="14">
        <v>32</v>
      </c>
      <c r="G5" s="104" t="s">
        <v>174</v>
      </c>
      <c r="H5" s="104" t="s">
        <v>171</v>
      </c>
      <c r="I5" s="14" t="s">
        <v>137</v>
      </c>
    </row>
    <row r="6" spans="1:9" ht="14.25">
      <c r="A6" s="105" t="s">
        <v>178</v>
      </c>
      <c r="B6" s="14"/>
      <c r="C6" s="14"/>
      <c r="D6" s="14"/>
      <c r="E6" s="14"/>
      <c r="F6" s="14"/>
      <c r="G6" s="14"/>
      <c r="H6" s="14">
        <v>128</v>
      </c>
      <c r="I6" s="14"/>
    </row>
    <row r="7" spans="1:9" ht="14.25">
      <c r="A7" s="105" t="s">
        <v>179</v>
      </c>
      <c r="B7" s="14"/>
      <c r="C7" s="14"/>
      <c r="D7" s="14"/>
      <c r="E7" s="14"/>
      <c r="F7" s="14">
        <v>32</v>
      </c>
      <c r="G7" s="14"/>
      <c r="H7" s="14"/>
      <c r="I7" s="14"/>
    </row>
    <row r="8" spans="1:9" ht="14.25">
      <c r="A8" s="106" t="s">
        <v>138</v>
      </c>
      <c r="B8" s="107" t="s">
        <v>180</v>
      </c>
      <c r="C8" s="106" t="s">
        <v>139</v>
      </c>
      <c r="D8" s="106">
        <v>450</v>
      </c>
      <c r="E8" s="108" t="s">
        <v>146</v>
      </c>
      <c r="F8" s="106" t="s">
        <v>140</v>
      </c>
      <c r="G8" s="107" t="s">
        <v>181</v>
      </c>
      <c r="H8" s="107" t="s">
        <v>172</v>
      </c>
      <c r="I8" s="106" t="s">
        <v>141</v>
      </c>
    </row>
    <row r="9" spans="1:10" ht="14.25">
      <c r="A9" s="107" t="s">
        <v>182</v>
      </c>
      <c r="B9" s="109">
        <v>358</v>
      </c>
      <c r="C9" s="109">
        <v>446</v>
      </c>
      <c r="D9" s="109">
        <v>450</v>
      </c>
      <c r="E9" s="109">
        <v>446</v>
      </c>
      <c r="F9" s="109">
        <v>320</v>
      </c>
      <c r="G9" s="109">
        <v>328</v>
      </c>
      <c r="H9" s="109">
        <v>336</v>
      </c>
      <c r="I9" s="109">
        <v>360</v>
      </c>
      <c r="J9">
        <f>SUM(B9:I9)</f>
        <v>3044</v>
      </c>
    </row>
  </sheetData>
  <sheetProtection/>
  <mergeCells count="1">
    <mergeCell ref="B1:I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16" sqref="G16"/>
    </sheetView>
  </sheetViews>
  <sheetFormatPr defaultColWidth="9.00390625" defaultRowHeight="14.25"/>
  <cols>
    <col min="10" max="11" width="11.375" style="0" bestFit="1" customWidth="1"/>
  </cols>
  <sheetData>
    <row r="1" spans="1:11" ht="27" customHeight="1" thickBot="1">
      <c r="A1" s="188" t="s">
        <v>151</v>
      </c>
      <c r="B1" s="188" t="s">
        <v>152</v>
      </c>
      <c r="C1" s="188" t="s">
        <v>153</v>
      </c>
      <c r="D1" s="188" t="s">
        <v>154</v>
      </c>
      <c r="E1" s="186" t="s">
        <v>155</v>
      </c>
      <c r="F1" s="187"/>
      <c r="G1" s="186" t="s">
        <v>156</v>
      </c>
      <c r="H1" s="190"/>
      <c r="I1" s="187"/>
      <c r="J1" s="188" t="s">
        <v>157</v>
      </c>
      <c r="K1" s="188" t="s">
        <v>158</v>
      </c>
    </row>
    <row r="2" spans="1:11" ht="15" thickBot="1">
      <c r="A2" s="189"/>
      <c r="B2" s="189"/>
      <c r="C2" s="189"/>
      <c r="D2" s="189"/>
      <c r="E2" s="96" t="s">
        <v>153</v>
      </c>
      <c r="F2" s="96" t="s">
        <v>154</v>
      </c>
      <c r="G2" s="96" t="s">
        <v>153</v>
      </c>
      <c r="H2" s="96" t="s">
        <v>154</v>
      </c>
      <c r="I2" s="96" t="s">
        <v>159</v>
      </c>
      <c r="J2" s="189"/>
      <c r="K2" s="189"/>
    </row>
    <row r="3" spans="1:11" ht="50.25" customHeight="1" thickBot="1">
      <c r="A3" s="95" t="s">
        <v>160</v>
      </c>
      <c r="B3" s="96" t="s">
        <v>161</v>
      </c>
      <c r="C3" s="98">
        <v>62.5</v>
      </c>
      <c r="D3" s="98">
        <v>1216</v>
      </c>
      <c r="E3" s="98">
        <v>54.25</v>
      </c>
      <c r="F3" s="98">
        <v>924</v>
      </c>
      <c r="G3" s="98">
        <v>7.25</v>
      </c>
      <c r="H3" s="98">
        <v>280</v>
      </c>
      <c r="I3" s="98">
        <v>2</v>
      </c>
      <c r="J3" s="98">
        <f aca="true" t="shared" si="0" ref="J3:J9">(G3/C3)*100</f>
        <v>11.600000000000001</v>
      </c>
      <c r="K3" s="98">
        <f>((I3*24+H3)/D3)*100</f>
        <v>26.973684210526315</v>
      </c>
    </row>
    <row r="4" spans="1:11" ht="26.25" thickBot="1">
      <c r="A4" s="99"/>
      <c r="B4" s="96" t="s">
        <v>162</v>
      </c>
      <c r="C4" s="98">
        <v>8</v>
      </c>
      <c r="D4" s="98">
        <v>160</v>
      </c>
      <c r="E4" s="98">
        <v>8</v>
      </c>
      <c r="F4" s="98">
        <v>160</v>
      </c>
      <c r="G4" s="98"/>
      <c r="H4" s="98"/>
      <c r="I4" s="98"/>
      <c r="J4" s="98">
        <f t="shared" si="0"/>
        <v>0</v>
      </c>
      <c r="K4" s="98">
        <f aca="true" t="shared" si="1" ref="K4:K10">((I4*24+H4)/D4)*100</f>
        <v>0</v>
      </c>
    </row>
    <row r="5" spans="1:11" ht="26.25" thickBot="1">
      <c r="A5" s="97" t="s">
        <v>169</v>
      </c>
      <c r="B5" s="101" t="s">
        <v>161</v>
      </c>
      <c r="C5" s="102">
        <v>53.5</v>
      </c>
      <c r="D5" s="102">
        <v>912</v>
      </c>
      <c r="E5" s="102">
        <v>41.875</v>
      </c>
      <c r="F5" s="102">
        <v>670</v>
      </c>
      <c r="G5" s="102">
        <v>11.625</v>
      </c>
      <c r="H5" s="102">
        <v>74</v>
      </c>
      <c r="I5" s="102">
        <v>7</v>
      </c>
      <c r="J5" s="98">
        <f t="shared" si="0"/>
        <v>21.72897196261682</v>
      </c>
      <c r="K5" s="98">
        <f t="shared" si="1"/>
        <v>26.535087719298247</v>
      </c>
    </row>
    <row r="6" spans="1:11" ht="26.25" thickBot="1">
      <c r="A6" s="188" t="s">
        <v>163</v>
      </c>
      <c r="B6" s="96" t="s">
        <v>164</v>
      </c>
      <c r="C6" s="98">
        <v>44</v>
      </c>
      <c r="D6" s="98">
        <v>904</v>
      </c>
      <c r="E6" s="98">
        <v>18.25</v>
      </c>
      <c r="F6" s="98">
        <v>292</v>
      </c>
      <c r="G6" s="98">
        <v>25.75</v>
      </c>
      <c r="H6" s="98">
        <v>12</v>
      </c>
      <c r="I6" s="98">
        <v>25</v>
      </c>
      <c r="J6" s="98">
        <f t="shared" si="0"/>
        <v>58.52272727272727</v>
      </c>
      <c r="K6" s="98">
        <f t="shared" si="1"/>
        <v>67.69911504424779</v>
      </c>
    </row>
    <row r="7" spans="1:11" ht="26.25" thickBot="1">
      <c r="A7" s="189"/>
      <c r="B7" s="96" t="s">
        <v>165</v>
      </c>
      <c r="C7" s="98">
        <v>8</v>
      </c>
      <c r="D7" s="98">
        <v>128</v>
      </c>
      <c r="E7" s="98">
        <v>8</v>
      </c>
      <c r="F7" s="98">
        <v>128</v>
      </c>
      <c r="G7" s="98"/>
      <c r="H7" s="98"/>
      <c r="I7" s="98"/>
      <c r="J7" s="98">
        <f t="shared" si="0"/>
        <v>0</v>
      </c>
      <c r="K7" s="98">
        <f t="shared" si="1"/>
        <v>0</v>
      </c>
    </row>
    <row r="8" spans="1:11" ht="28.5" customHeight="1" thickBot="1">
      <c r="A8" s="101" t="s">
        <v>166</v>
      </c>
      <c r="B8" s="100" t="s">
        <v>170</v>
      </c>
      <c r="C8" s="102">
        <v>3</v>
      </c>
      <c r="D8" s="102">
        <v>60</v>
      </c>
      <c r="E8" s="102"/>
      <c r="F8" s="102"/>
      <c r="G8" s="102">
        <v>3</v>
      </c>
      <c r="H8" s="102">
        <v>60</v>
      </c>
      <c r="I8" s="102"/>
      <c r="J8" s="98">
        <f t="shared" si="0"/>
        <v>100</v>
      </c>
      <c r="K8" s="98">
        <f t="shared" si="1"/>
        <v>100</v>
      </c>
    </row>
    <row r="9" spans="1:11" ht="15" thickBot="1">
      <c r="A9" s="103"/>
      <c r="B9" s="96" t="s">
        <v>167</v>
      </c>
      <c r="C9" s="98">
        <v>1</v>
      </c>
      <c r="D9" s="98">
        <v>32</v>
      </c>
      <c r="E9" s="98">
        <v>1</v>
      </c>
      <c r="F9" s="98">
        <v>20</v>
      </c>
      <c r="G9" s="98"/>
      <c r="H9" s="98">
        <v>12</v>
      </c>
      <c r="I9" s="98"/>
      <c r="J9" s="98">
        <f t="shared" si="0"/>
        <v>0</v>
      </c>
      <c r="K9" s="98">
        <f t="shared" si="1"/>
        <v>37.5</v>
      </c>
    </row>
    <row r="10" spans="1:11" ht="15" thickBot="1">
      <c r="A10" s="186" t="s">
        <v>168</v>
      </c>
      <c r="B10" s="187"/>
      <c r="C10" s="98">
        <f aca="true" t="shared" si="2" ref="C10:I10">SUM(C3:C9)</f>
        <v>180</v>
      </c>
      <c r="D10" s="98">
        <f t="shared" si="2"/>
        <v>3412</v>
      </c>
      <c r="E10" s="98">
        <f t="shared" si="2"/>
        <v>131.375</v>
      </c>
      <c r="F10" s="98">
        <f t="shared" si="2"/>
        <v>2194</v>
      </c>
      <c r="G10" s="98">
        <f t="shared" si="2"/>
        <v>47.625</v>
      </c>
      <c r="H10" s="98">
        <f t="shared" si="2"/>
        <v>438</v>
      </c>
      <c r="I10" s="98">
        <f t="shared" si="2"/>
        <v>34</v>
      </c>
      <c r="J10" s="98">
        <f>(G10/C10)*100</f>
        <v>26.458333333333332</v>
      </c>
      <c r="K10" s="98">
        <f t="shared" si="1"/>
        <v>36.75263774912075</v>
      </c>
    </row>
  </sheetData>
  <sheetProtection/>
  <mergeCells count="10">
    <mergeCell ref="A10:B10"/>
    <mergeCell ref="A6:A7"/>
    <mergeCell ref="J1:J2"/>
    <mergeCell ref="K1:K2"/>
    <mergeCell ref="A1:A2"/>
    <mergeCell ref="B1:B2"/>
    <mergeCell ref="C1:C2"/>
    <mergeCell ref="D1:D2"/>
    <mergeCell ref="E1:F1"/>
    <mergeCell ref="G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2017-01-15T00:42:11Z</cp:lastPrinted>
  <dcterms:created xsi:type="dcterms:W3CDTF">2010-04-01T00:58:35Z</dcterms:created>
  <dcterms:modified xsi:type="dcterms:W3CDTF">2017-09-19T11:25:42Z</dcterms:modified>
  <cp:category/>
  <cp:version/>
  <cp:contentType/>
  <cp:contentStatus/>
</cp:coreProperties>
</file>